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 tabRatio="808" firstSheet="5" activeTab="10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usluge_prema_OS" sheetId="220" r:id="rId11"/>
    <sheet name="Zbirna(Pivot)" sheetId="223" r:id="rId12"/>
    <sheet name="Operacije" sheetId="213" r:id="rId13"/>
    <sheet name="DSG" sheetId="212" r:id="rId14"/>
    <sheet name="Dijalize" sheetId="211" r:id="rId15"/>
    <sheet name="Krv" sheetId="159" r:id="rId16"/>
    <sheet name="Lekovi" sheetId="160" r:id="rId17"/>
    <sheet name="Implantati" sheetId="161" r:id="rId18"/>
    <sheet name="Sanitet.mat" sheetId="162" r:id="rId19"/>
    <sheet name="Reagensi" sheetId="224" r:id="rId20"/>
    <sheet name="Liste.čekanja" sheetId="200" r:id="rId21"/>
  </sheets>
  <definedNames>
    <definedName name="____W.O.R.K.B.O.O.K..C.O.N.T.E.N.T.S____" localSheetId="13">#REF!</definedName>
    <definedName name="____W.O.R.K.B.O.O.K..C.O.N.T.E.N.T.S____" localSheetId="12">#REF!</definedName>
    <definedName name="____W.O.R.K.B.O.O.K..C.O.N.T.E.N.T.S____" localSheetId="19">#REF!</definedName>
    <definedName name="____W.O.R.K.B.O.O.K..C.O.N.T.E.N.T.S____" localSheetId="10">#REF!</definedName>
    <definedName name="____W.O.R.K.B.O.O.K..C.O.N.T.E.N.T.S____">#REF!</definedName>
    <definedName name="_xlnm._FilterDatabase" localSheetId="10" hidden="1">usluge_prema_OS!$A$6:$K$624</definedName>
    <definedName name="_xlnm.Print_Area" localSheetId="4">Kadar.nem.!$A$1:$I$23</definedName>
    <definedName name="_xlnm.Print_Area" localSheetId="15">Krv!$A$1:$H$46</definedName>
    <definedName name="_xlnm.Print_Area" localSheetId="16">Lekovi!$A$1:$K$39</definedName>
    <definedName name="_xlnm.Print_Area" localSheetId="20">Liste.čekanja!$A$1:$I$36</definedName>
    <definedName name="_xlnm.Print_Area" localSheetId="9">Neonatologija!$A$1:$F$12</definedName>
    <definedName name="_xlnm.Print_Area" localSheetId="19">Reagensi!$A$1:$G$10</definedName>
    <definedName name="_xlnm.Print_Area" localSheetId="18">Sanitet.mat!$A$1:$G$11</definedName>
    <definedName name="_xlnm.Print_Titles" localSheetId="17">Implantati!$5:$7</definedName>
    <definedName name="_xlnm.Print_Titles" localSheetId="3">Kadar.zaj.med.del.!$A:$A</definedName>
    <definedName name="_xlnm.Print_Titles" localSheetId="16">Lekovi!$5:$7</definedName>
    <definedName name="_xlnm.Print_Titles" localSheetId="20">Liste.čekanja!$1:$6</definedName>
  </definedNames>
  <calcPr calcId="144525"/>
  <pivotCaches>
    <pivotCache cacheId="0" r:id="rId22"/>
  </pivotCaches>
</workbook>
</file>

<file path=xl/calcChain.xml><?xml version="1.0" encoding="utf-8"?>
<calcChain xmlns="http://schemas.openxmlformats.org/spreadsheetml/2006/main">
  <c r="I514" i="220" l="1"/>
  <c r="J514" i="220"/>
  <c r="I515" i="220"/>
  <c r="J515" i="220"/>
  <c r="I517" i="220"/>
  <c r="J517" i="220"/>
  <c r="J467" i="220" l="1"/>
  <c r="I467" i="220"/>
  <c r="J466" i="220"/>
  <c r="I466" i="220"/>
  <c r="J465" i="220"/>
  <c r="I465" i="220"/>
  <c r="J464" i="220"/>
  <c r="I464" i="220"/>
  <c r="J463" i="220"/>
  <c r="I463" i="220"/>
  <c r="J462" i="220"/>
  <c r="I462" i="220"/>
  <c r="J461" i="220"/>
  <c r="I461" i="220"/>
  <c r="F12" i="159"/>
  <c r="M21" i="213"/>
  <c r="I21" i="213"/>
  <c r="J60" i="220"/>
  <c r="I60" i="220"/>
  <c r="J52" i="220"/>
  <c r="I52" i="220"/>
  <c r="J51" i="220"/>
  <c r="I51" i="220"/>
  <c r="J50" i="220"/>
  <c r="I50" i="220"/>
  <c r="I49" i="220"/>
  <c r="J49" i="220"/>
  <c r="J41" i="220"/>
  <c r="I41" i="220"/>
  <c r="J39" i="220"/>
  <c r="I39" i="220"/>
  <c r="J38" i="220"/>
  <c r="I38" i="220"/>
  <c r="J46" i="220"/>
  <c r="I46" i="220"/>
  <c r="I62" i="220"/>
  <c r="J62" i="220"/>
  <c r="I63" i="220"/>
  <c r="J63" i="220"/>
  <c r="I64" i="220"/>
  <c r="J64" i="220"/>
  <c r="I8" i="209"/>
  <c r="J8" i="209"/>
  <c r="L8" i="209"/>
  <c r="I9" i="209"/>
  <c r="J9" i="209"/>
  <c r="L9" i="209"/>
  <c r="I10" i="209"/>
  <c r="J10" i="209"/>
  <c r="L10" i="209"/>
  <c r="I11" i="209"/>
  <c r="J11" i="209"/>
  <c r="L11" i="209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J166" i="220"/>
  <c r="I166" i="220"/>
  <c r="J165" i="220"/>
  <c r="I165" i="220"/>
  <c r="J164" i="220"/>
  <c r="I164" i="220"/>
  <c r="J163" i="220"/>
  <c r="I163" i="220"/>
  <c r="J162" i="220"/>
  <c r="I162" i="220"/>
  <c r="J161" i="220"/>
  <c r="I161" i="220"/>
  <c r="J160" i="220"/>
  <c r="I160" i="220"/>
  <c r="J159" i="220"/>
  <c r="I159" i="220"/>
  <c r="J158" i="220"/>
  <c r="I158" i="220"/>
  <c r="J157" i="220"/>
  <c r="I157" i="220"/>
  <c r="J156" i="220"/>
  <c r="I156" i="220"/>
  <c r="J155" i="220"/>
  <c r="I155" i="220"/>
  <c r="J154" i="220"/>
  <c r="I154" i="220"/>
  <c r="J153" i="220"/>
  <c r="I153" i="220"/>
  <c r="J152" i="220"/>
  <c r="I152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6" i="220"/>
  <c r="I256" i="220"/>
  <c r="J255" i="220"/>
  <c r="I255" i="220"/>
  <c r="J254" i="220"/>
  <c r="I254" i="220"/>
  <c r="J253" i="220"/>
  <c r="I253" i="220"/>
  <c r="J252" i="220"/>
  <c r="I252" i="220"/>
  <c r="J251" i="220"/>
  <c r="I251" i="220"/>
  <c r="J250" i="220"/>
  <c r="I250" i="220"/>
  <c r="J249" i="220"/>
  <c r="I249" i="220"/>
  <c r="J248" i="220"/>
  <c r="I248" i="220"/>
  <c r="J247" i="220"/>
  <c r="I247" i="220"/>
  <c r="J246" i="220"/>
  <c r="I246" i="220"/>
  <c r="J245" i="220"/>
  <c r="I245" i="220"/>
  <c r="J244" i="220"/>
  <c r="I244" i="220"/>
  <c r="J243" i="220"/>
  <c r="I243" i="220"/>
  <c r="J242" i="220"/>
  <c r="I242" i="220"/>
  <c r="J241" i="220"/>
  <c r="I241" i="220"/>
  <c r="J240" i="220"/>
  <c r="I240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3" i="220"/>
  <c r="I233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J217" i="220"/>
  <c r="I217" i="220"/>
  <c r="J216" i="220"/>
  <c r="I216" i="220"/>
  <c r="J215" i="220"/>
  <c r="I215" i="220"/>
  <c r="J214" i="220"/>
  <c r="I214" i="220"/>
  <c r="J213" i="220"/>
  <c r="I213" i="220"/>
  <c r="J212" i="220"/>
  <c r="I212" i="220"/>
  <c r="J211" i="220"/>
  <c r="I211" i="220"/>
  <c r="J210" i="220"/>
  <c r="I210" i="220"/>
  <c r="J209" i="220"/>
  <c r="I209" i="220"/>
  <c r="J208" i="220"/>
  <c r="I208" i="220"/>
  <c r="J207" i="220"/>
  <c r="I207" i="220"/>
  <c r="J206" i="220"/>
  <c r="I206" i="220"/>
  <c r="J205" i="220"/>
  <c r="I205" i="220"/>
  <c r="J204" i="220"/>
  <c r="I204" i="220"/>
  <c r="J203" i="220"/>
  <c r="I203" i="220"/>
  <c r="J202" i="220"/>
  <c r="I202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3" i="220"/>
  <c r="I193" i="220"/>
  <c r="J192" i="220"/>
  <c r="I192" i="220"/>
  <c r="J191" i="220"/>
  <c r="I191" i="220"/>
  <c r="J190" i="220"/>
  <c r="I190" i="220"/>
  <c r="J189" i="220"/>
  <c r="I189" i="220"/>
  <c r="J188" i="220"/>
  <c r="I188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16" i="220"/>
  <c r="I116" i="220"/>
  <c r="J115" i="220"/>
  <c r="I115" i="220"/>
  <c r="J373" i="220"/>
  <c r="I373" i="220"/>
  <c r="J372" i="220"/>
  <c r="I372" i="220"/>
  <c r="J371" i="220"/>
  <c r="I371" i="220"/>
  <c r="J370" i="220"/>
  <c r="I370" i="220"/>
  <c r="J369" i="220"/>
  <c r="I369" i="220"/>
  <c r="J368" i="220"/>
  <c r="I368" i="220"/>
  <c r="J367" i="220"/>
  <c r="I367" i="220"/>
  <c r="J366" i="220"/>
  <c r="I366" i="220"/>
  <c r="J365" i="220"/>
  <c r="I365" i="220"/>
  <c r="J364" i="220"/>
  <c r="I364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J335" i="220"/>
  <c r="I335" i="220"/>
  <c r="J334" i="220"/>
  <c r="I334" i="220"/>
  <c r="J333" i="220"/>
  <c r="I333" i="220"/>
  <c r="J332" i="220"/>
  <c r="I332" i="220"/>
  <c r="J331" i="220"/>
  <c r="I331" i="220"/>
  <c r="J330" i="220"/>
  <c r="I330" i="220"/>
  <c r="J329" i="220"/>
  <c r="I329" i="220"/>
  <c r="J328" i="220"/>
  <c r="I328" i="220"/>
  <c r="J327" i="220"/>
  <c r="I327" i="220"/>
  <c r="J326" i="220"/>
  <c r="I326" i="220"/>
  <c r="J325" i="220"/>
  <c r="I325" i="220"/>
  <c r="J324" i="220"/>
  <c r="I324" i="220"/>
  <c r="J323" i="220"/>
  <c r="I323" i="220"/>
  <c r="J322" i="220"/>
  <c r="I322" i="220"/>
  <c r="J321" i="220"/>
  <c r="I321" i="220"/>
  <c r="J320" i="220"/>
  <c r="I320" i="220"/>
  <c r="J319" i="220"/>
  <c r="I319" i="220"/>
  <c r="J318" i="220"/>
  <c r="I318" i="220"/>
  <c r="J317" i="220"/>
  <c r="I317" i="220"/>
  <c r="J316" i="220"/>
  <c r="I316" i="220"/>
  <c r="J315" i="220"/>
  <c r="I315" i="220"/>
  <c r="J314" i="220"/>
  <c r="I314" i="220"/>
  <c r="J313" i="220"/>
  <c r="I313" i="220"/>
  <c r="J312" i="220"/>
  <c r="I312" i="220"/>
  <c r="J311" i="220"/>
  <c r="I311" i="220"/>
  <c r="J310" i="220"/>
  <c r="I310" i="220"/>
  <c r="J309" i="220"/>
  <c r="I309" i="220"/>
  <c r="J308" i="220"/>
  <c r="I308" i="220"/>
  <c r="J307" i="220"/>
  <c r="I307" i="220"/>
  <c r="J306" i="220"/>
  <c r="I306" i="220"/>
  <c r="J305" i="220"/>
  <c r="I305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J293" i="220"/>
  <c r="I293" i="220"/>
  <c r="J292" i="220"/>
  <c r="I292" i="220"/>
  <c r="J291" i="220"/>
  <c r="I291" i="220"/>
  <c r="J290" i="220"/>
  <c r="I290" i="220"/>
  <c r="J289" i="220"/>
  <c r="I289" i="220"/>
  <c r="J288" i="220"/>
  <c r="I288" i="220"/>
  <c r="J287" i="220"/>
  <c r="I287" i="220"/>
  <c r="J286" i="220"/>
  <c r="I286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6" i="220"/>
  <c r="I276" i="220"/>
  <c r="J275" i="220"/>
  <c r="I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407" i="220"/>
  <c r="I407" i="220"/>
  <c r="J406" i="220"/>
  <c r="I406" i="220"/>
  <c r="J405" i="220"/>
  <c r="I405" i="220"/>
  <c r="J404" i="220"/>
  <c r="I404" i="220"/>
  <c r="J403" i="220"/>
  <c r="I403" i="220"/>
  <c r="J402" i="220"/>
  <c r="I402" i="220"/>
  <c r="J401" i="220"/>
  <c r="I401" i="220"/>
  <c r="J400" i="220"/>
  <c r="I400" i="220"/>
  <c r="J399" i="220"/>
  <c r="I399" i="220"/>
  <c r="J398" i="220"/>
  <c r="I398" i="220"/>
  <c r="J397" i="220"/>
  <c r="I397" i="220"/>
  <c r="J396" i="220"/>
  <c r="I396" i="220"/>
  <c r="J395" i="220"/>
  <c r="I395" i="220"/>
  <c r="J394" i="220"/>
  <c r="I394" i="220"/>
  <c r="J393" i="220"/>
  <c r="I393" i="220"/>
  <c r="J392" i="220"/>
  <c r="I392" i="220"/>
  <c r="J391" i="220"/>
  <c r="I391" i="220"/>
  <c r="J390" i="220"/>
  <c r="I390" i="220"/>
  <c r="J389" i="220"/>
  <c r="I389" i="220"/>
  <c r="J388" i="220"/>
  <c r="I388" i="220"/>
  <c r="J387" i="220"/>
  <c r="I387" i="220"/>
  <c r="J386" i="220"/>
  <c r="I386" i="220"/>
  <c r="J385" i="220"/>
  <c r="I385" i="220"/>
  <c r="J384" i="220"/>
  <c r="I384" i="220"/>
  <c r="J383" i="220"/>
  <c r="I383" i="220"/>
  <c r="J382" i="220"/>
  <c r="I382" i="220"/>
  <c r="J381" i="220"/>
  <c r="I381" i="220"/>
  <c r="J380" i="220"/>
  <c r="I380" i="220"/>
  <c r="J379" i="220"/>
  <c r="I379" i="220"/>
  <c r="J378" i="220"/>
  <c r="I378" i="220"/>
  <c r="J377" i="220"/>
  <c r="I377" i="220"/>
  <c r="J376" i="220"/>
  <c r="I376" i="220"/>
  <c r="J375" i="220"/>
  <c r="I375" i="220"/>
  <c r="J374" i="220"/>
  <c r="I374" i="220"/>
  <c r="J268" i="220"/>
  <c r="I268" i="220"/>
  <c r="J267" i="220"/>
  <c r="I267" i="220"/>
  <c r="J266" i="220"/>
  <c r="I266" i="220"/>
  <c r="J114" i="220"/>
  <c r="I114" i="220"/>
  <c r="J458" i="220"/>
  <c r="I458" i="220"/>
  <c r="J457" i="220"/>
  <c r="I457" i="220"/>
  <c r="J456" i="220"/>
  <c r="I456" i="220"/>
  <c r="J455" i="220"/>
  <c r="I455" i="220"/>
  <c r="J454" i="220"/>
  <c r="I454" i="220"/>
  <c r="J453" i="220"/>
  <c r="I453" i="220"/>
  <c r="J452" i="220"/>
  <c r="I452" i="220"/>
  <c r="J451" i="220"/>
  <c r="I451" i="220"/>
  <c r="J450" i="220"/>
  <c r="I450" i="220"/>
  <c r="J449" i="220"/>
  <c r="I449" i="220"/>
  <c r="J448" i="220"/>
  <c r="I448" i="220"/>
  <c r="J447" i="220"/>
  <c r="I447" i="220"/>
  <c r="J446" i="220"/>
  <c r="I446" i="220"/>
  <c r="J445" i="220"/>
  <c r="I445" i="220"/>
  <c r="J444" i="220"/>
  <c r="I444" i="220"/>
  <c r="J443" i="220"/>
  <c r="I443" i="220"/>
  <c r="J442" i="220"/>
  <c r="I442" i="220"/>
  <c r="J441" i="220"/>
  <c r="I441" i="220"/>
  <c r="J440" i="220"/>
  <c r="I440" i="220"/>
  <c r="J439" i="220"/>
  <c r="I439" i="220"/>
  <c r="J438" i="220"/>
  <c r="I438" i="220"/>
  <c r="J437" i="220"/>
  <c r="I437" i="220"/>
  <c r="J436" i="220"/>
  <c r="I436" i="220"/>
  <c r="J435" i="220"/>
  <c r="I435" i="220"/>
  <c r="J434" i="220"/>
  <c r="I434" i="220"/>
  <c r="J433" i="220"/>
  <c r="I433" i="220"/>
  <c r="J432" i="220"/>
  <c r="I432" i="220"/>
  <c r="J431" i="220"/>
  <c r="I431" i="220"/>
  <c r="J430" i="220"/>
  <c r="I430" i="220"/>
  <c r="J429" i="220"/>
  <c r="I429" i="220"/>
  <c r="J428" i="220"/>
  <c r="I428" i="220"/>
  <c r="J427" i="220"/>
  <c r="I427" i="220"/>
  <c r="J426" i="220"/>
  <c r="I426" i="220"/>
  <c r="J425" i="220"/>
  <c r="I425" i="220"/>
  <c r="J424" i="220"/>
  <c r="I424" i="220"/>
  <c r="J423" i="220"/>
  <c r="I423" i="220"/>
  <c r="J422" i="220"/>
  <c r="I422" i="220"/>
  <c r="J421" i="220"/>
  <c r="I421" i="220"/>
  <c r="J420" i="220"/>
  <c r="I420" i="220"/>
  <c r="J419" i="220"/>
  <c r="I419" i="220"/>
  <c r="J418" i="220"/>
  <c r="I418" i="220"/>
  <c r="J417" i="220"/>
  <c r="I417" i="220"/>
  <c r="J416" i="220"/>
  <c r="I416" i="220"/>
  <c r="J415" i="220"/>
  <c r="I415" i="220"/>
  <c r="J414" i="220"/>
  <c r="I414" i="220"/>
  <c r="J413" i="220"/>
  <c r="I413" i="220"/>
  <c r="J412" i="220"/>
  <c r="I412" i="220"/>
  <c r="J411" i="220"/>
  <c r="I411" i="220"/>
  <c r="J410" i="220"/>
  <c r="I410" i="220"/>
  <c r="J409" i="220"/>
  <c r="I409" i="220"/>
  <c r="J408" i="220"/>
  <c r="I408" i="220"/>
  <c r="J42" i="220"/>
  <c r="I42" i="220"/>
  <c r="J37" i="220"/>
  <c r="I37" i="220"/>
  <c r="J36" i="220"/>
  <c r="I36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J20" i="220"/>
  <c r="I20" i="220"/>
  <c r="J19" i="220"/>
  <c r="I19" i="220"/>
  <c r="J18" i="220"/>
  <c r="I18" i="220"/>
  <c r="J17" i="220"/>
  <c r="I17" i="220"/>
  <c r="J16" i="220"/>
  <c r="I16" i="220"/>
  <c r="J15" i="220"/>
  <c r="I15" i="220"/>
  <c r="J14" i="220"/>
  <c r="I14" i="220"/>
  <c r="J13" i="220"/>
  <c r="I13" i="220"/>
  <c r="J12" i="220"/>
  <c r="I12" i="220"/>
  <c r="J11" i="220"/>
  <c r="I11" i="220"/>
  <c r="D8" i="224" l="1"/>
  <c r="C8" i="224"/>
  <c r="C2" i="224"/>
  <c r="C1" i="224"/>
  <c r="J621" i="220" l="1"/>
  <c r="I621" i="220"/>
  <c r="J619" i="220"/>
  <c r="I619" i="220"/>
  <c r="J618" i="220"/>
  <c r="I618" i="220"/>
  <c r="J616" i="220"/>
  <c r="I616" i="220"/>
  <c r="J615" i="220"/>
  <c r="I615" i="220"/>
  <c r="J607" i="220"/>
  <c r="I607" i="220"/>
  <c r="J606" i="220"/>
  <c r="I606" i="220"/>
  <c r="J605" i="220"/>
  <c r="I605" i="220"/>
  <c r="J601" i="220"/>
  <c r="I601" i="220"/>
  <c r="J600" i="220"/>
  <c r="I600" i="220"/>
  <c r="J599" i="220"/>
  <c r="I599" i="220"/>
  <c r="J598" i="220"/>
  <c r="I598" i="220"/>
  <c r="J594" i="220"/>
  <c r="I594" i="220"/>
  <c r="J593" i="220"/>
  <c r="I593" i="220"/>
  <c r="J592" i="220"/>
  <c r="I592" i="220"/>
  <c r="J588" i="220"/>
  <c r="I588" i="220"/>
  <c r="J587" i="220"/>
  <c r="I587" i="220"/>
  <c r="J586" i="220"/>
  <c r="I586" i="220"/>
  <c r="J585" i="220"/>
  <c r="I585" i="220"/>
  <c r="J584" i="220"/>
  <c r="I584" i="220"/>
  <c r="J580" i="220"/>
  <c r="I580" i="220"/>
  <c r="J579" i="220"/>
  <c r="I579" i="220"/>
  <c r="J578" i="220"/>
  <c r="I578" i="220"/>
  <c r="J577" i="220"/>
  <c r="I577" i="220"/>
  <c r="J573" i="220"/>
  <c r="I573" i="220"/>
  <c r="J572" i="220"/>
  <c r="I572" i="220"/>
  <c r="J571" i="220"/>
  <c r="I571" i="220"/>
  <c r="J570" i="220"/>
  <c r="I570" i="220"/>
  <c r="J569" i="220"/>
  <c r="I569" i="220"/>
  <c r="J565" i="220"/>
  <c r="I565" i="220"/>
  <c r="J564" i="220"/>
  <c r="I564" i="220"/>
  <c r="J563" i="220"/>
  <c r="I563" i="220"/>
  <c r="J562" i="220"/>
  <c r="I562" i="220"/>
  <c r="J561" i="220"/>
  <c r="I561" i="220"/>
  <c r="J552" i="220"/>
  <c r="I552" i="220"/>
  <c r="J551" i="220"/>
  <c r="I551" i="220"/>
  <c r="J550" i="220"/>
  <c r="I550" i="220"/>
  <c r="J549" i="220"/>
  <c r="I549" i="220"/>
  <c r="J548" i="220"/>
  <c r="I548" i="220"/>
  <c r="J544" i="220"/>
  <c r="I544" i="220"/>
  <c r="J543" i="220"/>
  <c r="I543" i="220"/>
  <c r="J542" i="220"/>
  <c r="I542" i="220"/>
  <c r="J541" i="220"/>
  <c r="I541" i="220"/>
  <c r="J540" i="220"/>
  <c r="I540" i="220"/>
  <c r="J539" i="220"/>
  <c r="I539" i="220"/>
  <c r="J538" i="220"/>
  <c r="I538" i="220"/>
  <c r="J537" i="220"/>
  <c r="I537" i="220"/>
  <c r="J533" i="220"/>
  <c r="I533" i="220"/>
  <c r="J532" i="220"/>
  <c r="I532" i="220"/>
  <c r="J531" i="220"/>
  <c r="I531" i="220"/>
  <c r="J527" i="220"/>
  <c r="I527" i="220"/>
  <c r="J526" i="220"/>
  <c r="I526" i="220"/>
  <c r="J525" i="220"/>
  <c r="I525" i="220"/>
  <c r="J523" i="220"/>
  <c r="I523" i="220"/>
  <c r="J522" i="220"/>
  <c r="I522" i="220"/>
  <c r="J518" i="220"/>
  <c r="I518" i="220"/>
  <c r="J488" i="220"/>
  <c r="I488" i="220"/>
  <c r="J487" i="220"/>
  <c r="I487" i="220"/>
  <c r="J486" i="220"/>
  <c r="I486" i="220"/>
  <c r="J485" i="220"/>
  <c r="I485" i="220"/>
  <c r="J484" i="220"/>
  <c r="I484" i="220"/>
  <c r="J483" i="220"/>
  <c r="I483" i="220"/>
  <c r="J482" i="220"/>
  <c r="I482" i="220"/>
  <c r="J481" i="220"/>
  <c r="I481" i="220"/>
  <c r="J479" i="220"/>
  <c r="I479" i="220"/>
  <c r="J478" i="220"/>
  <c r="I478" i="220"/>
  <c r="J477" i="220"/>
  <c r="I477" i="220"/>
  <c r="J476" i="220"/>
  <c r="I476" i="220"/>
  <c r="J475" i="220"/>
  <c r="I475" i="220"/>
  <c r="J474" i="220"/>
  <c r="I474" i="220"/>
  <c r="J473" i="220"/>
  <c r="I473" i="220"/>
  <c r="J472" i="220"/>
  <c r="I472" i="220"/>
  <c r="J471" i="220"/>
  <c r="I471" i="220"/>
  <c r="J470" i="220"/>
  <c r="I470" i="220"/>
  <c r="J460" i="220"/>
  <c r="I460" i="220"/>
  <c r="J113" i="220"/>
  <c r="I113" i="220"/>
  <c r="J65" i="220"/>
  <c r="I65" i="220"/>
  <c r="J43" i="220"/>
  <c r="J44" i="220"/>
  <c r="J45" i="220"/>
  <c r="J48" i="220"/>
  <c r="I43" i="220"/>
  <c r="I44" i="220"/>
  <c r="I45" i="220"/>
  <c r="I48" i="220"/>
  <c r="J10" i="220"/>
  <c r="I10" i="220"/>
  <c r="C2" i="223" l="1"/>
  <c r="C1" i="223"/>
  <c r="C1" i="220" l="1"/>
  <c r="C2" i="220"/>
  <c r="W23" i="192" l="1"/>
  <c r="V23" i="192"/>
  <c r="U23" i="192"/>
  <c r="T23" i="192"/>
  <c r="R23" i="192"/>
  <c r="Q23" i="192"/>
  <c r="N23" i="192"/>
  <c r="M23" i="192"/>
  <c r="L23" i="192"/>
  <c r="E23" i="192"/>
  <c r="F23" i="192"/>
  <c r="G23" i="192"/>
  <c r="H23" i="192"/>
  <c r="I23" i="192"/>
  <c r="D23" i="192"/>
  <c r="S22" i="192"/>
  <c r="P22" i="192"/>
  <c r="O22" i="192"/>
  <c r="K22" i="192"/>
  <c r="J22" i="192"/>
  <c r="C1" i="174" l="1"/>
  <c r="C2" i="174"/>
  <c r="C3" i="174"/>
  <c r="F17" i="159" l="1"/>
  <c r="F16" i="159"/>
  <c r="F15" i="159"/>
  <c r="F14" i="159"/>
  <c r="F13" i="159"/>
  <c r="F11" i="159"/>
  <c r="F10" i="159"/>
  <c r="H74" i="159"/>
  <c r="F74" i="159"/>
  <c r="H73" i="159"/>
  <c r="F73" i="159"/>
  <c r="H72" i="159"/>
  <c r="F72" i="159"/>
  <c r="H71" i="159"/>
  <c r="F71" i="159"/>
  <c r="H70" i="159"/>
  <c r="F70" i="159"/>
  <c r="H69" i="159"/>
  <c r="F69" i="159"/>
  <c r="H68" i="159"/>
  <c r="F68" i="159"/>
  <c r="H67" i="159"/>
  <c r="F67" i="159"/>
  <c r="H66" i="159"/>
  <c r="F66" i="159"/>
  <c r="H65" i="159"/>
  <c r="F65" i="159"/>
  <c r="H64" i="159"/>
  <c r="F64" i="159"/>
  <c r="H63" i="159"/>
  <c r="F63" i="159"/>
  <c r="H62" i="159"/>
  <c r="F62" i="159"/>
  <c r="H61" i="159"/>
  <c r="F61" i="159"/>
  <c r="H60" i="159"/>
  <c r="F60" i="159"/>
  <c r="H59" i="159"/>
  <c r="F59" i="159"/>
  <c r="H58" i="159"/>
  <c r="F58" i="159"/>
  <c r="H57" i="159"/>
  <c r="F57" i="159"/>
  <c r="H56" i="159"/>
  <c r="F56" i="159"/>
  <c r="H55" i="159"/>
  <c r="F55" i="159"/>
  <c r="H54" i="159"/>
  <c r="F54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C3" i="213" l="1"/>
  <c r="C2" i="213"/>
  <c r="C1" i="213"/>
  <c r="N21" i="213"/>
  <c r="J21" i="213"/>
  <c r="H21" i="213"/>
  <c r="F21" i="213"/>
  <c r="C3" i="212" l="1"/>
  <c r="C2" i="212"/>
  <c r="C1" i="212"/>
  <c r="D8" i="212"/>
  <c r="C8" i="212"/>
  <c r="C3" i="169" l="1"/>
  <c r="C3" i="192"/>
  <c r="C3" i="191"/>
  <c r="C2" i="200"/>
  <c r="C2" i="162"/>
  <c r="C2" i="161"/>
  <c r="C2" i="160"/>
  <c r="C2" i="159"/>
  <c r="C2" i="211"/>
  <c r="C2" i="183"/>
  <c r="C2" i="208"/>
  <c r="C2" i="197"/>
  <c r="C2" i="209"/>
  <c r="C2" i="169"/>
  <c r="C2" i="192"/>
  <c r="C2" i="191"/>
  <c r="C1" i="200"/>
  <c r="C1" i="162"/>
  <c r="C1" i="161"/>
  <c r="C1" i="160"/>
  <c r="C1" i="159"/>
  <c r="C1" i="211"/>
  <c r="C1" i="183"/>
  <c r="C1" i="208"/>
  <c r="C1" i="209"/>
  <c r="C1" i="169"/>
  <c r="C1" i="192"/>
  <c r="C1" i="191"/>
  <c r="O21" i="192"/>
  <c r="O20" i="192"/>
  <c r="O19" i="192"/>
  <c r="O18" i="192"/>
  <c r="O17" i="192"/>
  <c r="J21" i="192"/>
  <c r="J20" i="192"/>
  <c r="J19" i="192"/>
  <c r="J18" i="192"/>
  <c r="J17" i="192"/>
  <c r="L31" i="209"/>
  <c r="K31" i="209"/>
  <c r="J31" i="209"/>
  <c r="I31" i="209"/>
  <c r="L30" i="209"/>
  <c r="K30" i="209"/>
  <c r="J30" i="209"/>
  <c r="I30" i="209"/>
  <c r="L29" i="209"/>
  <c r="K29" i="209"/>
  <c r="J29" i="209"/>
  <c r="I29" i="209"/>
  <c r="L28" i="209"/>
  <c r="K28" i="209"/>
  <c r="J28" i="209"/>
  <c r="I28" i="209"/>
  <c r="L27" i="209"/>
  <c r="K27" i="209"/>
  <c r="J27" i="209"/>
  <c r="I27" i="209"/>
  <c r="L26" i="209"/>
  <c r="K26" i="209"/>
  <c r="J26" i="209"/>
  <c r="I26" i="209"/>
  <c r="L25" i="209"/>
  <c r="K25" i="209"/>
  <c r="J25" i="209"/>
  <c r="I25" i="209"/>
  <c r="L24" i="209"/>
  <c r="K24" i="209"/>
  <c r="J24" i="209"/>
  <c r="I24" i="209"/>
  <c r="L23" i="209"/>
  <c r="K23" i="209"/>
  <c r="J23" i="209"/>
  <c r="I23" i="209"/>
  <c r="L22" i="209"/>
  <c r="K22" i="209"/>
  <c r="J22" i="209"/>
  <c r="I22" i="209"/>
  <c r="L21" i="209"/>
  <c r="K21" i="209"/>
  <c r="J21" i="209"/>
  <c r="I21" i="209"/>
  <c r="L20" i="209"/>
  <c r="K20" i="209"/>
  <c r="J20" i="209"/>
  <c r="I20" i="209"/>
  <c r="L19" i="209"/>
  <c r="K19" i="209"/>
  <c r="J19" i="209"/>
  <c r="I19" i="209"/>
  <c r="L18" i="209"/>
  <c r="K18" i="209"/>
  <c r="J18" i="209"/>
  <c r="I18" i="209"/>
  <c r="L17" i="209"/>
  <c r="K17" i="209"/>
  <c r="J17" i="209"/>
  <c r="I17" i="209"/>
  <c r="L16" i="209"/>
  <c r="K16" i="209"/>
  <c r="J16" i="209"/>
  <c r="I16" i="209"/>
  <c r="L15" i="209"/>
  <c r="K15" i="209"/>
  <c r="J15" i="209"/>
  <c r="I15" i="209"/>
  <c r="L14" i="209"/>
  <c r="K14" i="209"/>
  <c r="J14" i="209"/>
  <c r="I14" i="209"/>
  <c r="L13" i="209"/>
  <c r="K13" i="209"/>
  <c r="J13" i="209"/>
  <c r="I13" i="209"/>
  <c r="L12" i="209"/>
  <c r="K12" i="209"/>
  <c r="J12" i="209"/>
  <c r="I12" i="209"/>
  <c r="F46" i="159"/>
  <c r="H46" i="159"/>
  <c r="K18" i="192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25" i="189"/>
  <c r="K25" i="189"/>
  <c r="B8" i="183"/>
  <c r="C8" i="183"/>
  <c r="D8" i="183"/>
  <c r="E8" i="183"/>
  <c r="F8" i="183"/>
  <c r="G13" i="169"/>
  <c r="D13" i="169"/>
  <c r="S21" i="192"/>
  <c r="P21" i="192"/>
  <c r="K21" i="192"/>
  <c r="S20" i="192"/>
  <c r="P20" i="192"/>
  <c r="K20" i="192"/>
  <c r="S19" i="192"/>
  <c r="P19" i="192"/>
  <c r="K19" i="192"/>
  <c r="S18" i="192"/>
  <c r="P18" i="192"/>
  <c r="S17" i="192"/>
  <c r="P17" i="192"/>
  <c r="K17" i="192"/>
  <c r="S23" i="192"/>
  <c r="E18" i="191"/>
  <c r="O17" i="191"/>
  <c r="L17" i="191"/>
  <c r="I17" i="191"/>
  <c r="O11" i="191"/>
  <c r="L11" i="191"/>
  <c r="I11" i="191"/>
  <c r="O8" i="191"/>
  <c r="L8" i="191"/>
  <c r="I8" i="191"/>
  <c r="AF25" i="189"/>
  <c r="AE25" i="189"/>
  <c r="AD25" i="189"/>
  <c r="Z25" i="189"/>
  <c r="AA25" i="189"/>
  <c r="AB25" i="189"/>
  <c r="R25" i="189"/>
  <c r="S25" i="189"/>
  <c r="T25" i="189"/>
  <c r="U25" i="189"/>
  <c r="V25" i="189"/>
  <c r="W25" i="189"/>
  <c r="I25" i="189"/>
  <c r="L25" i="189"/>
  <c r="M25" i="189"/>
  <c r="N25" i="189"/>
  <c r="O25" i="189"/>
  <c r="E25" i="189"/>
  <c r="F25" i="189"/>
  <c r="G25" i="189"/>
  <c r="C25" i="189"/>
  <c r="B25" i="189"/>
  <c r="AC24" i="189"/>
  <c r="X24" i="189"/>
  <c r="Y24" i="189" s="1"/>
  <c r="P24" i="189"/>
  <c r="Q24" i="189" s="1"/>
  <c r="H24" i="189"/>
  <c r="D24" i="189" s="1"/>
  <c r="AC23" i="189"/>
  <c r="X23" i="189"/>
  <c r="Y23" i="189" s="1"/>
  <c r="P23" i="189"/>
  <c r="Q23" i="189" s="1"/>
  <c r="H23" i="189"/>
  <c r="D23" i="189" s="1"/>
  <c r="AC22" i="189"/>
  <c r="X22" i="189"/>
  <c r="Y22" i="189" s="1"/>
  <c r="P22" i="189"/>
  <c r="Q22" i="189" s="1"/>
  <c r="H22" i="189"/>
  <c r="D22" i="189" s="1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 s="1"/>
  <c r="AC19" i="189"/>
  <c r="X19" i="189"/>
  <c r="Y19" i="189" s="1"/>
  <c r="P19" i="189"/>
  <c r="Q19" i="189" s="1"/>
  <c r="H19" i="189"/>
  <c r="D19" i="189" s="1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H45" i="159"/>
  <c r="H44" i="159"/>
  <c r="H43" i="159"/>
  <c r="H42" i="159"/>
  <c r="H41" i="159"/>
  <c r="H40" i="159"/>
  <c r="H39" i="159"/>
  <c r="H38" i="159"/>
  <c r="H37" i="159"/>
  <c r="H36" i="159"/>
  <c r="H35" i="159"/>
  <c r="H34" i="159"/>
  <c r="H33" i="159"/>
  <c r="H32" i="159"/>
  <c r="H31" i="159"/>
  <c r="H30" i="159"/>
  <c r="H29" i="159"/>
  <c r="H28" i="159"/>
  <c r="H27" i="159"/>
  <c r="H26" i="159"/>
  <c r="H25" i="159"/>
  <c r="H24" i="159"/>
  <c r="H23" i="159"/>
  <c r="H22" i="159"/>
  <c r="H21" i="159"/>
  <c r="H20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J23" i="192" l="1"/>
  <c r="K23" i="192"/>
  <c r="P23" i="192"/>
  <c r="O23" i="192"/>
  <c r="P25" i="189"/>
  <c r="Q25" i="189" s="1"/>
  <c r="I18" i="191"/>
  <c r="L18" i="191"/>
  <c r="X25" i="189"/>
  <c r="O18" i="191"/>
  <c r="H25" i="189"/>
  <c r="D25" i="189" s="1"/>
  <c r="AC25" i="189"/>
  <c r="Y25" i="189" l="1"/>
</calcChain>
</file>

<file path=xl/sharedStrings.xml><?xml version="1.0" encoding="utf-8"?>
<sst xmlns="http://schemas.openxmlformats.org/spreadsheetml/2006/main" count="4984" uniqueCount="3157">
  <si>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</si>
  <si>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</si>
  <si>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</si>
  <si>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</si>
  <si>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</si>
  <si>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</si>
  <si>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</si>
  <si>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</si>
  <si>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</si>
  <si>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</si>
  <si>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</si>
  <si>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</si>
  <si>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</si>
  <si>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</si>
  <si>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</si>
  <si>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</si>
  <si>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</si>
  <si>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</si>
  <si>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</si>
  <si>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</si>
  <si>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</si>
  <si>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</si>
  <si>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</si>
  <si>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</si>
  <si>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</si>
  <si>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</si>
  <si>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</si>
  <si>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</si>
  <si>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</si>
  <si>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</si>
  <si>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</si>
  <si>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</si>
  <si>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</si>
  <si>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</si>
  <si>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</si>
  <si>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</si>
  <si>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</si>
  <si>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</si>
  <si>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</si>
  <si>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</si>
  <si>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</si>
  <si>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</si>
  <si>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</si>
  <si>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</si>
  <si>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</si>
  <si>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</si>
  <si>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</si>
  <si>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</si>
  <si>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</si>
  <si>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</si>
  <si>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</si>
  <si>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</si>
  <si>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</si>
  <si>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</si>
  <si>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</si>
  <si>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</si>
  <si>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</si>
  <si>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</si>
  <si>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</si>
  <si>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</si>
  <si>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</si>
  <si>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</si>
  <si>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</si>
  <si>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</si>
  <si>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</si>
  <si>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</si>
  <si>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</si>
  <si>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</si>
  <si>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</si>
  <si>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</si>
  <si>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</si>
  <si>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</si>
  <si>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</si>
  <si>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</si>
  <si>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</si>
  <si>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</si>
  <si>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</si>
  <si>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</si>
  <si>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</si>
  <si>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</si>
  <si>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</si>
  <si>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</si>
  <si>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</si>
  <si>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</si>
  <si>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</si>
  <si>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</si>
  <si>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</si>
  <si>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</si>
  <si>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</si>
  <si>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</si>
  <si>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</si>
  <si>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</si>
  <si>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</si>
  <si>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</si>
  <si>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</si>
  <si>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</si>
  <si>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</si>
  <si>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</si>
  <si>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</si>
  <si>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</si>
  <si>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</si>
  <si>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</si>
  <si>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</si>
  <si>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</si>
  <si>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</si>
  <si>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</si>
  <si>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</si>
  <si>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</si>
  <si>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</si>
  <si>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</si>
  <si>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</si>
  <si>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</si>
  <si>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</si>
  <si>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</si>
  <si>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</si>
  <si>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</si>
  <si>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</si>
  <si>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</si>
  <si>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</si>
  <si>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</si>
  <si>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</si>
  <si>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</si>
  <si>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</si>
  <si>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</si>
  <si>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</si>
  <si>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</si>
  <si>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</si>
  <si>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</si>
  <si>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</si>
  <si>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</si>
  <si>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</si>
  <si>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</si>
  <si>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</si>
  <si>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</si>
  <si>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</si>
  <si>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</si>
  <si>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</si>
  <si>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</si>
  <si>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</si>
  <si>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</si>
  <si>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</si>
  <si>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</si>
  <si>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</si>
  <si>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35618-01</t>
  </si>
  <si>
    <t>Конусна биопсија ласером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</si>
  <si>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</si>
  <si>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</si>
  <si>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</si>
  <si>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</si>
  <si>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</si>
  <si>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</si>
  <si>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</si>
  <si>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</si>
  <si>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</si>
  <si>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Преглед  CORE  биопсије дојке</t>
  </si>
  <si>
    <t>Преглед  биоптата тумора дојке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</si>
  <si>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</si>
  <si>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</si>
  <si>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</si>
  <si>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</si>
  <si>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</si>
  <si>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Уллтразвучни преглед дојки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</si>
  <si>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</si>
  <si>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Радиографско снимањe дојки,обострано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</si>
  <si>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</si>
  <si>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</si>
  <si>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</si>
  <si>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</si>
  <si>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</si>
  <si>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</si>
  <si>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</si>
  <si>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</si>
  <si>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</si>
  <si>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</si>
  <si>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</si>
  <si>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</si>
  <si>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</si>
  <si>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</si>
  <si>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</si>
  <si>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</si>
  <si>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</si>
  <si>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</si>
  <si>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</si>
  <si>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</si>
  <si>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</si>
  <si>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</si>
  <si>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</si>
  <si>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</si>
  <si>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</si>
  <si>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</si>
  <si>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</si>
  <si>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</si>
  <si>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</si>
  <si>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</si>
  <si>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</si>
  <si>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</si>
  <si>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</si>
  <si>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</si>
  <si>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</si>
  <si>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</si>
  <si>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</si>
  <si>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</si>
  <si>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</si>
  <si>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</si>
  <si>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</si>
  <si>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</si>
  <si>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</si>
  <si>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</si>
  <si>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</si>
  <si>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</si>
  <si>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</si>
  <si>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</si>
  <si>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</si>
  <si>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</si>
  <si>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</si>
  <si>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</si>
  <si>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</si>
  <si>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</si>
  <si>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</si>
  <si>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</si>
  <si>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</si>
  <si>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</si>
  <si>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</si>
  <si>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</si>
  <si>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</si>
  <si>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</si>
  <si>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Сви прегледи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</si>
  <si>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</si>
  <si>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</si>
  <si>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</si>
  <si>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</si>
  <si>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</si>
  <si>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</si>
  <si>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</si>
  <si>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</si>
  <si>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</si>
  <si>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</si>
  <si>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</si>
  <si>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</si>
  <si>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</si>
  <si>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</si>
  <si>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</si>
  <si>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</si>
  <si>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</si>
  <si>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</si>
  <si>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</si>
  <si>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</si>
  <si>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</si>
  <si>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</si>
  <si>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</si>
  <si>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</si>
  <si>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</si>
  <si>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</si>
  <si>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</si>
  <si>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</si>
  <si>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</si>
  <si>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</si>
  <si>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</si>
  <si>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</si>
  <si>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</si>
  <si>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</si>
  <si>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</si>
  <si>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</si>
  <si>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</si>
  <si>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</si>
  <si>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</si>
  <si>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</si>
  <si>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</si>
  <si>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</si>
  <si>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</si>
  <si>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</si>
  <si>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</si>
  <si>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</si>
  <si>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</si>
  <si>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</si>
  <si>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</si>
  <si>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</si>
  <si>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</si>
  <si>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</si>
  <si>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</si>
  <si>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</si>
  <si>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</si>
  <si>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</si>
  <si>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</si>
  <si>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</si>
  <si>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</si>
  <si>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</si>
  <si>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</si>
  <si>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</si>
  <si>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</si>
  <si>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</si>
  <si>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</si>
  <si>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</si>
  <si>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</si>
  <si>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</si>
  <si>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</si>
  <si>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</si>
  <si>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</si>
  <si>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</si>
  <si>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</si>
  <si>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</si>
  <si>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</si>
  <si>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</si>
  <si>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</si>
  <si>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</si>
  <si>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</si>
  <si>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</si>
  <si>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</si>
  <si>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</si>
  <si>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</si>
  <si>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</si>
  <si>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</si>
  <si>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</si>
  <si>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</si>
  <si>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А. Биохемијске и хематолошке анализе 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</si>
  <si>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</si>
  <si>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</si>
  <si>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</si>
  <si>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</si>
  <si>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</si>
  <si>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</si>
  <si>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</si>
  <si>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</si>
  <si>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</si>
  <si>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>Ђ.   ОСТАЛЕ ЛАБОРАТОРИЈЕ ____________________   (навести које)</t>
  </si>
  <si>
    <t>Унети матични број здравствене установе</t>
  </si>
  <si>
    <t>Унети назив здравствене установе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</si>
  <si>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</si>
  <si>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</si>
  <si>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</si>
  <si>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</si>
  <si>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</si>
  <si>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</si>
  <si>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</si>
  <si>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</si>
  <si>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</si>
  <si>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</si>
  <si>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</si>
  <si>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</si>
  <si>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</si>
  <si>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</si>
  <si>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</si>
  <si>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</si>
  <si>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</si>
  <si>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</si>
  <si>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</si>
  <si>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</si>
  <si>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</si>
  <si>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</si>
  <si>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</si>
  <si>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</si>
  <si>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</si>
  <si>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</si>
  <si>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</si>
  <si>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</si>
  <si>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</si>
  <si>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</si>
  <si>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</si>
  <si>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</si>
  <si>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</si>
  <si>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</si>
  <si>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</si>
  <si>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</si>
  <si>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</si>
  <si>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</si>
  <si>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</si>
  <si>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</si>
  <si>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</si>
  <si>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</si>
  <si>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</si>
  <si>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</si>
  <si>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</si>
  <si>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</si>
  <si>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</si>
  <si>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</si>
  <si>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</si>
  <si>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</si>
  <si>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</si>
  <si>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</si>
  <si>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</si>
  <si>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</si>
  <si>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</si>
  <si>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</si>
  <si>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</si>
  <si>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</si>
  <si>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</si>
  <si>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</si>
  <si>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</si>
  <si>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</si>
  <si>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</si>
  <si>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</si>
  <si>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</si>
  <si>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</si>
  <si>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</si>
  <si>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</si>
  <si>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</si>
  <si>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</si>
  <si>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</si>
  <si>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</si>
  <si>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</si>
  <si>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</si>
  <si>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</si>
  <si>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</si>
  <si>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</si>
  <si>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</si>
  <si>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</si>
  <si>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</si>
  <si>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</si>
  <si>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</si>
  <si>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</si>
  <si>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</si>
  <si>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</si>
  <si>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</si>
  <si>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</si>
  <si>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</si>
  <si>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</si>
  <si>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</si>
  <si>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</si>
  <si>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</si>
  <si>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</si>
  <si>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</si>
  <si>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</si>
  <si>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</si>
  <si>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</si>
  <si>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</si>
  <si>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</si>
  <si>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</si>
  <si>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</si>
  <si>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</si>
  <si>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</si>
  <si>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</si>
  <si>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</si>
  <si>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</si>
  <si>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</si>
  <si>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</si>
  <si>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</si>
  <si>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</si>
  <si>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</si>
  <si>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</si>
  <si>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</si>
  <si>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</si>
  <si>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</si>
  <si>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</si>
  <si>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</si>
  <si>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</si>
  <si>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</si>
  <si>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</si>
  <si>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</si>
  <si>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</si>
  <si>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</si>
  <si>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</si>
  <si>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</si>
  <si>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</si>
  <si>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</si>
  <si>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</si>
  <si>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</si>
  <si>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</si>
  <si>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</si>
  <si>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</si>
  <si>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</si>
  <si>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</si>
  <si>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</si>
  <si>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</si>
  <si>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</si>
  <si>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</si>
  <si>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</si>
  <si>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</si>
  <si>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</si>
  <si>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</si>
  <si>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</si>
  <si>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</si>
  <si>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</si>
  <si>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</si>
  <si>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</si>
  <si>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</si>
  <si>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</si>
  <si>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</si>
  <si>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</si>
  <si>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</si>
  <si>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</si>
  <si>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</si>
  <si>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</si>
  <si>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</si>
  <si>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</si>
  <si>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</si>
  <si>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</si>
  <si>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</si>
  <si>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</si>
  <si>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</si>
  <si>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</si>
  <si>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</si>
  <si>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</si>
  <si>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</si>
  <si>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</si>
  <si>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</si>
  <si>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</si>
  <si>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</si>
  <si>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</si>
  <si>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</si>
  <si>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</si>
  <si>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</si>
  <si>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</si>
  <si>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</si>
  <si>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</si>
  <si>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</si>
  <si>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</si>
  <si>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</si>
  <si>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</si>
  <si>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</si>
  <si>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</si>
  <si>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</si>
  <si>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</si>
  <si>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</si>
  <si>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</si>
  <si>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</si>
  <si>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</si>
  <si>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</si>
  <si>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</si>
  <si>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</si>
  <si>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</si>
  <si>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</si>
  <si>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</si>
  <si>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</si>
  <si>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</si>
  <si>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</si>
  <si>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</si>
  <si>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</si>
  <si>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</si>
  <si>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</si>
  <si>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</si>
  <si>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</si>
  <si>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</si>
  <si>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</si>
  <si>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</si>
  <si>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</si>
  <si>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</si>
  <si>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</si>
  <si>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</si>
  <si>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</si>
  <si>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</si>
  <si>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</si>
  <si>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</si>
  <si>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</si>
  <si>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</si>
  <si>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</si>
  <si>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</si>
  <si>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</si>
  <si>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</si>
  <si>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</si>
  <si>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</si>
  <si>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</si>
  <si>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</si>
  <si>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</si>
  <si>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</si>
  <si>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</si>
  <si>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</si>
  <si>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</si>
  <si>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</si>
  <si>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</si>
  <si>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</si>
  <si>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</si>
  <si>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</si>
  <si>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</si>
  <si>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</si>
  <si>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</si>
  <si>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</si>
  <si>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</si>
  <si>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</si>
  <si>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</si>
  <si>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</si>
  <si>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</si>
  <si>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</si>
  <si>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</si>
  <si>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</si>
  <si>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</si>
  <si>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</si>
  <si>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</si>
  <si>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</si>
  <si>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</si>
  <si>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</si>
  <si>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</si>
  <si>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</si>
  <si>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</si>
  <si>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</si>
  <si>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</si>
  <si>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</si>
  <si>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</si>
  <si>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</si>
  <si>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</si>
  <si>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</si>
  <si>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</si>
  <si>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</si>
  <si>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</si>
  <si>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</si>
  <si>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</si>
  <si>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</si>
  <si>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</si>
  <si>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</si>
  <si>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</si>
  <si>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</si>
  <si>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</si>
  <si>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</si>
  <si>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</si>
  <si>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</si>
  <si>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</si>
  <si>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</si>
  <si>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</si>
  <si>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</si>
  <si>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</si>
  <si>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</si>
  <si>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</si>
  <si>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</si>
  <si>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</si>
  <si>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</si>
  <si>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</si>
  <si>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</si>
  <si>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</si>
  <si>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</si>
  <si>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</si>
  <si>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</si>
  <si>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</si>
  <si>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</si>
  <si>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</si>
  <si>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</si>
  <si>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</si>
  <si>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</si>
  <si>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</si>
  <si>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</si>
  <si>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</si>
  <si>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</si>
  <si>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</si>
  <si>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</si>
  <si>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</si>
  <si>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</si>
  <si>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</si>
  <si>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</si>
  <si>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</si>
  <si>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</si>
  <si>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</si>
  <si>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</si>
  <si>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</si>
  <si>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</si>
  <si>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</si>
  <si>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</si>
  <si>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</si>
  <si>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</si>
  <si>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</si>
  <si>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</si>
  <si>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</si>
  <si>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</si>
  <si>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</si>
  <si>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</si>
  <si>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</si>
  <si>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</si>
  <si>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</si>
  <si>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</si>
  <si>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</si>
  <si>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</si>
  <si>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</si>
  <si>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</si>
  <si>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</si>
  <si>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</si>
  <si>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</si>
  <si>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</si>
  <si>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</si>
  <si>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</si>
  <si>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</si>
  <si>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</si>
  <si>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</si>
  <si>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</si>
  <si>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</si>
  <si>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</si>
  <si>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</si>
  <si>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</si>
  <si>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</si>
  <si>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</si>
  <si>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</si>
  <si>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</si>
  <si>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</si>
  <si>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</si>
  <si>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</si>
  <si>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</si>
  <si>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</si>
  <si>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</si>
  <si>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</si>
  <si>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</si>
  <si>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</si>
  <si>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</si>
  <si>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</si>
  <si>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</si>
  <si>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</si>
  <si>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</si>
  <si>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</si>
  <si>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</si>
  <si>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</si>
  <si>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</si>
  <si>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</si>
  <si>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</si>
  <si>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</si>
  <si>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</si>
  <si>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</si>
  <si>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</si>
  <si>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</si>
  <si>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</si>
  <si>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</si>
  <si>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</si>
  <si>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</si>
  <si>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</si>
  <si>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</si>
  <si>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</si>
  <si>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</si>
  <si>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</si>
  <si>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</si>
  <si>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</si>
  <si>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</si>
  <si>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</si>
  <si>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</si>
  <si>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</si>
  <si>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</si>
  <si>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</si>
  <si>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</si>
  <si>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</si>
  <si>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</si>
  <si>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</si>
  <si>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</si>
  <si>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</si>
  <si>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</si>
  <si>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</si>
  <si>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</si>
  <si>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</si>
  <si>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</si>
  <si>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</si>
  <si>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</si>
  <si>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</si>
  <si>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</si>
  <si>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</si>
  <si>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</si>
  <si>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</si>
  <si>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</si>
  <si>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</si>
  <si>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</si>
  <si>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</si>
  <si>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</si>
  <si>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</si>
  <si>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</si>
  <si>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</si>
  <si>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</si>
  <si>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</si>
  <si>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</si>
  <si>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</si>
  <si>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</si>
  <si>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</si>
  <si>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</si>
  <si>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</si>
  <si>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</si>
  <si>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</si>
  <si>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</si>
  <si>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</si>
  <si>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</si>
  <si>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</si>
  <si>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</si>
  <si>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</si>
  <si>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</si>
  <si>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</si>
  <si>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</si>
  <si>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</si>
  <si>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</si>
  <si>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</si>
  <si>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</si>
  <si>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</si>
  <si>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</si>
  <si>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</si>
  <si>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</si>
  <si>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</si>
  <si>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</si>
  <si>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</si>
  <si>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</si>
  <si>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</si>
  <si>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</si>
  <si>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</si>
  <si>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</si>
  <si>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</si>
  <si>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</si>
  <si>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</si>
  <si>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</si>
  <si>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</si>
  <si>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</si>
  <si>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</si>
  <si>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</si>
  <si>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</si>
  <si>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</si>
  <si>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</si>
  <si>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</si>
  <si>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</si>
  <si>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</si>
  <si>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</si>
  <si>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</si>
  <si>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</si>
  <si>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</si>
  <si>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</si>
  <si>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</si>
  <si>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</si>
  <si>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</si>
  <si>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</si>
  <si>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</si>
  <si>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</si>
  <si>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</si>
  <si>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</si>
  <si>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</si>
  <si>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</si>
  <si>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</si>
  <si>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</si>
  <si>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</si>
  <si>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</si>
  <si>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</si>
  <si>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</si>
  <si>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</si>
  <si>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</si>
  <si>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</si>
  <si>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</si>
  <si>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</si>
  <si>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</si>
  <si>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</si>
  <si>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</si>
  <si>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</si>
  <si>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</si>
  <si>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</si>
  <si>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</si>
  <si>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</si>
  <si>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</si>
  <si>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</si>
  <si>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</si>
  <si>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</si>
  <si>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</si>
  <si>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</si>
  <si>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</si>
  <si>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</si>
  <si>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</si>
  <si>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</si>
  <si>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</si>
  <si>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</si>
  <si>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</si>
  <si>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</si>
  <si>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</si>
  <si>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</si>
  <si>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</si>
  <si>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</si>
  <si>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</si>
  <si>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</si>
  <si>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</si>
  <si>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</si>
  <si>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</si>
  <si>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</si>
  <si>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</si>
  <si>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</si>
  <si>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</si>
  <si>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</si>
  <si>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</si>
  <si>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</si>
  <si>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</si>
  <si>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</si>
  <si>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</si>
  <si>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</si>
  <si>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</si>
  <si>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</si>
  <si>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</si>
  <si>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</si>
  <si>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</si>
  <si>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</si>
  <si>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</si>
  <si>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</si>
  <si>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</si>
  <si>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</si>
  <si>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</si>
  <si>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</si>
  <si>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</si>
  <si>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</si>
  <si>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</si>
  <si>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</si>
  <si>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</si>
  <si>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</si>
  <si>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</si>
  <si>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</si>
  <si>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</si>
  <si>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</si>
  <si>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</si>
  <si>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</si>
  <si>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</si>
  <si>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</si>
  <si>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</si>
  <si>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</si>
  <si>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</si>
  <si>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</si>
  <si>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</si>
  <si>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</si>
  <si>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</si>
  <si>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</si>
  <si>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</si>
  <si>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</si>
  <si>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</si>
  <si>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</si>
  <si>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</si>
  <si>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</si>
  <si>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</si>
  <si>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</si>
  <si>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</si>
  <si>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</si>
  <si>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</si>
  <si>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</si>
  <si>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</si>
  <si>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</si>
  <si>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</si>
  <si>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</si>
  <si>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</si>
  <si>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</si>
  <si>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</si>
  <si>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</si>
  <si>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</si>
  <si>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</si>
  <si>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</si>
  <si>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</si>
  <si>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</si>
  <si>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</si>
  <si>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</si>
  <si>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</si>
  <si>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</si>
  <si>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</si>
  <si>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</si>
  <si>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</si>
  <si>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</si>
  <si>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</si>
  <si>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</si>
  <si>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</si>
  <si>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</si>
  <si>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</si>
  <si>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</si>
  <si>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</si>
  <si>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</si>
  <si>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</si>
  <si>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</si>
  <si>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</si>
  <si>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</si>
  <si>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</si>
  <si>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</si>
  <si>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</si>
  <si>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</si>
  <si>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</si>
  <si>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</si>
  <si>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</si>
  <si>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</si>
  <si>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</si>
  <si>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</si>
  <si>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</si>
  <si>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</si>
  <si>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</si>
  <si>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</si>
  <si>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</si>
  <si>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</si>
  <si>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</si>
  <si>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</si>
  <si>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</si>
  <si>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</si>
  <si>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</si>
  <si>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</si>
  <si>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</si>
  <si>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</si>
  <si>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</si>
  <si>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</si>
  <si>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</si>
  <si>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</si>
  <si>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</si>
  <si>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</si>
  <si>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</si>
  <si>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</si>
  <si>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</si>
  <si>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</si>
  <si>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</si>
  <si>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</si>
  <si>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</si>
  <si>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</si>
  <si>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</si>
  <si>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</si>
  <si>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</si>
  <si>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</si>
  <si>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</si>
  <si>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</si>
  <si>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</si>
  <si>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</si>
  <si>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</si>
  <si>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</si>
  <si>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</si>
  <si>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</si>
  <si>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</si>
  <si>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</si>
  <si>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</si>
  <si>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</si>
  <si>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</si>
  <si>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</si>
  <si>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</si>
  <si>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</si>
  <si>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</si>
  <si>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</si>
  <si>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</si>
  <si>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</si>
  <si>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</si>
  <si>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</si>
  <si>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</si>
  <si>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</si>
  <si>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</si>
  <si>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</si>
  <si>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</si>
  <si>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</si>
  <si>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</si>
  <si>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</si>
  <si>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</si>
  <si>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</si>
  <si>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</si>
  <si>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</si>
  <si>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</si>
  <si>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</si>
  <si>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</si>
  <si>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</si>
  <si>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</si>
  <si>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</si>
  <si>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</si>
  <si>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</si>
  <si>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</si>
  <si>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</si>
  <si>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</si>
  <si>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</si>
  <si>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</si>
  <si>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</si>
  <si>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</si>
  <si>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</si>
  <si>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</si>
  <si>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</si>
  <si>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</si>
  <si>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</si>
  <si>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</si>
  <si>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</si>
  <si>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</si>
  <si>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</si>
  <si>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</si>
  <si>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</si>
  <si>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</si>
  <si>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</si>
  <si>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</si>
  <si>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</si>
  <si>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</si>
  <si>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</si>
  <si>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</si>
  <si>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</si>
  <si>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</si>
  <si>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</si>
  <si>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</si>
  <si>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</si>
  <si>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</si>
  <si>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</si>
  <si>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</si>
  <si>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</si>
  <si>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</si>
  <si>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</si>
  <si>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</si>
  <si>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</si>
  <si>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</si>
  <si>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</si>
  <si>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</si>
  <si>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</si>
  <si>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</si>
  <si>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</si>
  <si>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</si>
  <si>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</si>
  <si>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</si>
  <si>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</si>
  <si>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</si>
  <si>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</si>
  <si>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</si>
  <si>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</si>
  <si>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</si>
  <si>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</si>
  <si>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</si>
  <si>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</si>
  <si>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</si>
  <si>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</si>
  <si>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</si>
  <si>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</si>
  <si>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</si>
  <si>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</si>
  <si>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</si>
  <si>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</si>
  <si>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</si>
  <si>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</si>
  <si>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</si>
  <si>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</si>
  <si>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</si>
  <si>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</si>
  <si>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</si>
  <si>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</si>
  <si>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</si>
  <si>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</si>
  <si>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</si>
  <si>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</si>
  <si>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</si>
  <si>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</si>
  <si>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</si>
  <si>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</si>
  <si>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</si>
  <si>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</si>
  <si>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</si>
  <si>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</si>
  <si>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</si>
  <si>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</si>
  <si>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</si>
  <si>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</si>
  <si>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</si>
  <si>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</si>
  <si>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</si>
  <si>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</si>
  <si>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</si>
  <si>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</si>
  <si>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</si>
  <si>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</si>
  <si>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</si>
  <si>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</si>
  <si>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</si>
  <si>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</si>
  <si>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</si>
  <si>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</si>
  <si>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</si>
  <si>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</si>
  <si>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</si>
  <si>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</si>
  <si>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</si>
  <si>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</si>
  <si>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</si>
  <si>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</si>
  <si>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</si>
  <si>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</si>
  <si>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</si>
  <si>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</si>
  <si>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</si>
  <si>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</si>
  <si>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</si>
  <si>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</si>
  <si>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</si>
  <si>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</si>
  <si>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</si>
  <si>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</si>
  <si>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</si>
  <si>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</si>
  <si>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</si>
  <si>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</si>
  <si>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</si>
  <si>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</si>
  <si>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</si>
  <si>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</si>
  <si>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</si>
  <si>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</si>
  <si>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</si>
  <si>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</si>
  <si>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</si>
  <si>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</si>
  <si>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</si>
  <si>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</si>
  <si>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</si>
  <si>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</si>
  <si>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</si>
  <si>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</si>
  <si>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</si>
  <si>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</si>
  <si>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</si>
  <si>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</si>
  <si>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</si>
  <si>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</si>
  <si>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</si>
  <si>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</si>
  <si>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</si>
  <si>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</si>
  <si>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</si>
  <si>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</si>
  <si>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</si>
  <si>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</si>
  <si>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</si>
  <si>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</si>
  <si>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</si>
  <si>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</si>
  <si>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</si>
  <si>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</si>
  <si>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</si>
  <si>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</si>
  <si>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</si>
  <si>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</si>
  <si>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</si>
  <si>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</si>
  <si>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</si>
  <si>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</si>
  <si>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</si>
  <si>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</si>
  <si>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</si>
  <si>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</si>
  <si>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</si>
  <si>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</si>
  <si>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</si>
  <si>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</si>
  <si>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</si>
  <si>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</si>
  <si>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</si>
  <si>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</si>
  <si>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</si>
  <si>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</si>
  <si>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</si>
  <si>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</si>
  <si>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</si>
  <si>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</si>
  <si>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</si>
  <si>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</si>
  <si>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</si>
  <si>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</si>
  <si>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</si>
  <si>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</si>
  <si>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</si>
  <si>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</si>
  <si>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</si>
  <si>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</si>
  <si>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</si>
  <si>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</si>
  <si>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</si>
  <si>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</si>
  <si>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</si>
  <si>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</si>
  <si>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</si>
  <si>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</si>
  <si>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</si>
  <si>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</si>
  <si>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</si>
  <si>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</si>
  <si>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</si>
  <si>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</si>
  <si>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</si>
  <si>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</si>
  <si>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</si>
  <si>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</si>
  <si>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</si>
  <si>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</si>
  <si>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</si>
  <si>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</si>
  <si>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</si>
  <si>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</si>
  <si>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</si>
  <si>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</si>
  <si>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</si>
  <si>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</si>
  <si>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</si>
  <si>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</si>
  <si>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</si>
  <si>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</si>
  <si>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</si>
  <si>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</si>
  <si>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</si>
  <si>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</si>
  <si>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</si>
  <si>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</si>
  <si>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</si>
  <si>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</si>
  <si>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</si>
  <si>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</si>
  <si>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</si>
  <si>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</si>
  <si>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</si>
  <si>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</si>
  <si>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</si>
  <si>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</si>
  <si>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</si>
  <si>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</si>
  <si>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</si>
  <si>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</si>
  <si>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</si>
  <si>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</si>
  <si>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</si>
  <si>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</si>
  <si>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</si>
  <si>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</si>
  <si>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</si>
  <si>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</si>
  <si>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</si>
  <si>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</si>
  <si>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</si>
  <si>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</si>
  <si>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</si>
  <si>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</si>
  <si>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</si>
  <si>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</si>
  <si>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</si>
  <si>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</si>
  <si>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</si>
  <si>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</si>
  <si>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</si>
  <si>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</si>
  <si>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</si>
  <si>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</si>
  <si>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</si>
  <si>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</si>
  <si>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</si>
  <si>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</si>
  <si>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</si>
  <si>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</si>
  <si>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</si>
  <si>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</si>
  <si>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</si>
  <si>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</si>
  <si>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</si>
  <si>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</si>
  <si>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</si>
  <si>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</si>
  <si>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</si>
  <si>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</si>
  <si>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</si>
  <si>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</si>
  <si>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</si>
  <si>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</si>
  <si>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</si>
  <si>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</si>
  <si>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</si>
  <si>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</si>
  <si>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</si>
  <si>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</si>
  <si>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</si>
  <si>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</si>
  <si>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</si>
  <si>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</si>
  <si>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</si>
  <si>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</si>
  <si>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</si>
  <si>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</si>
  <si>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</si>
  <si>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</si>
  <si>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</si>
  <si>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</si>
  <si>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</si>
  <si>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</si>
  <si>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</si>
  <si>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</si>
  <si>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</si>
  <si>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</si>
  <si>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</si>
  <si>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</si>
  <si>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</si>
  <si>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</si>
  <si>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</si>
  <si>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</si>
  <si>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</si>
  <si>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</si>
  <si>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</si>
  <si>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</si>
  <si>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</si>
  <si>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</si>
  <si>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</si>
  <si>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</si>
  <si>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</si>
  <si>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</si>
  <si>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</si>
  <si>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</si>
  <si>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</si>
  <si>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</si>
  <si>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</si>
  <si>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</si>
  <si>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</si>
  <si>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</si>
  <si>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</si>
  <si>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</si>
  <si>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</si>
  <si>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</si>
  <si>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</si>
  <si>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</si>
  <si>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</si>
  <si>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</si>
  <si>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</si>
  <si>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</si>
  <si>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</si>
  <si>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</si>
  <si>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</si>
  <si>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</si>
  <si>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</si>
  <si>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</si>
  <si>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</si>
  <si>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</si>
  <si>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</si>
  <si>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</si>
  <si>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</si>
  <si>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</si>
  <si>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</si>
  <si>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</si>
  <si>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</si>
  <si>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</si>
  <si>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</si>
  <si>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</si>
  <si>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</si>
  <si>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</si>
  <si>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</si>
  <si>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</si>
  <si>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</si>
  <si>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</si>
  <si>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</si>
  <si>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</si>
  <si>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</si>
  <si>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</si>
  <si>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</si>
  <si>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</si>
  <si>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</si>
  <si>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</si>
  <si>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</si>
  <si>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</si>
  <si>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</si>
  <si>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</si>
  <si>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</si>
  <si>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</si>
  <si>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</si>
  <si>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</si>
  <si>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</si>
  <si>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</si>
  <si>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</si>
  <si>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</si>
  <si>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</si>
  <si>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</si>
  <si>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</si>
  <si>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</si>
  <si>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</si>
  <si>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</si>
  <si>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</si>
  <si>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</si>
  <si>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</si>
  <si>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</si>
  <si>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</si>
  <si>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</si>
  <si>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</si>
  <si>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</si>
  <si>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</si>
  <si>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</si>
  <si>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</si>
  <si>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</si>
  <si>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</si>
  <si>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</si>
  <si>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</si>
  <si>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</si>
  <si>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</si>
  <si>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</si>
  <si>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</si>
  <si>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</si>
  <si>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</si>
  <si>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</si>
  <si>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</si>
  <si>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</si>
  <si>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</si>
  <si>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</si>
  <si>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</si>
  <si>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</si>
  <si>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</si>
  <si>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</si>
  <si>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</si>
  <si>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</si>
  <si>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</si>
  <si>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</si>
  <si>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</si>
  <si>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</si>
  <si>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</si>
  <si>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</si>
  <si>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</si>
  <si>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</si>
  <si>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</si>
  <si>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</si>
  <si>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</si>
  <si>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</si>
  <si>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</si>
  <si>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</si>
  <si>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</si>
  <si>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</si>
  <si>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</si>
  <si>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</si>
  <si>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</si>
  <si>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</si>
  <si>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</si>
  <si>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</si>
  <si>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</si>
  <si>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</si>
  <si>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</si>
  <si>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</si>
  <si>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</si>
  <si>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</si>
  <si>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</si>
  <si>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</si>
  <si>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</si>
  <si>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</si>
  <si>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</si>
  <si>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</si>
  <si>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</si>
  <si>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</si>
  <si>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</si>
  <si>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</si>
  <si>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</si>
  <si>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</si>
  <si>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</si>
  <si>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</si>
  <si>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</si>
  <si>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</si>
  <si>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</si>
  <si>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</si>
  <si>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</si>
  <si>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</si>
  <si>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</si>
  <si>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</si>
  <si>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</si>
  <si>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</si>
  <si>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</si>
  <si>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</si>
  <si>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</si>
  <si>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</si>
  <si>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</si>
  <si>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</si>
  <si>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</si>
  <si>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</si>
  <si>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</si>
  <si>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</si>
  <si>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</si>
  <si>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</si>
  <si>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</si>
  <si>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</si>
  <si>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</si>
  <si>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</si>
  <si>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</si>
  <si>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</si>
  <si>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</si>
  <si>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</si>
  <si>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</si>
  <si>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</si>
  <si>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</si>
  <si>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</si>
  <si>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</si>
  <si>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</si>
  <si>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</si>
  <si>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</si>
  <si>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</si>
  <si>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</si>
  <si>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</si>
  <si>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</si>
  <si>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</si>
  <si>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</si>
  <si>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</si>
  <si>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</si>
  <si>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</si>
  <si>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</si>
  <si>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</si>
  <si>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</si>
  <si>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</si>
  <si>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</si>
  <si>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</si>
  <si>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</si>
  <si>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</si>
  <si>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</si>
  <si>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</si>
  <si>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</si>
  <si>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</si>
  <si>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</si>
  <si>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</si>
  <si>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</si>
  <si>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</si>
  <si>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</si>
  <si>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</si>
  <si>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</si>
  <si>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</si>
  <si>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</si>
  <si>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</si>
  <si>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</si>
  <si>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</si>
  <si>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</si>
  <si>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</si>
  <si>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</si>
  <si>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</si>
  <si>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</si>
  <si>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</si>
  <si>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</si>
  <si>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</si>
  <si>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</si>
  <si>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</si>
  <si>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</si>
  <si>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</si>
  <si>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</si>
  <si>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</si>
  <si>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</si>
  <si>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</si>
  <si>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</si>
  <si>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</si>
  <si>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</si>
  <si>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</si>
  <si>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</si>
  <si>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</si>
  <si>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</si>
  <si>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</si>
  <si>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</si>
  <si>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</si>
  <si>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</si>
  <si>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</si>
  <si>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</si>
  <si>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</si>
  <si>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</si>
  <si>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</si>
  <si>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</si>
  <si>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</si>
  <si>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</si>
  <si>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</si>
  <si>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</si>
  <si>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</si>
  <si>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</si>
  <si>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</si>
  <si>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</si>
  <si>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</si>
  <si>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</si>
  <si>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</si>
  <si>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</si>
  <si>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</si>
  <si>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</si>
  <si>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</si>
  <si>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</si>
  <si>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</si>
  <si>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</si>
  <si>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</si>
  <si>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</si>
  <si>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</si>
  <si>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</si>
  <si>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</si>
  <si>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</si>
  <si>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</si>
  <si>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</si>
  <si>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</si>
  <si>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</si>
  <si>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</si>
  <si>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</si>
  <si>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</si>
  <si>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</si>
  <si>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</si>
  <si>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</si>
  <si>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</si>
  <si>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</si>
  <si>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</si>
  <si>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</si>
  <si>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</si>
  <si>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</si>
  <si>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</si>
  <si>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</si>
  <si>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</si>
  <si>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</si>
  <si>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</si>
  <si>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</si>
  <si>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</si>
  <si>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</si>
  <si>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</si>
  <si>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</si>
  <si>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</si>
  <si>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</si>
  <si>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</si>
  <si>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</si>
  <si>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</si>
  <si>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</si>
  <si>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</si>
  <si>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</si>
  <si>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</si>
  <si>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</si>
  <si>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</si>
  <si>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</si>
  <si>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</si>
  <si>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</si>
  <si>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</si>
  <si>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</si>
  <si>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</si>
  <si>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</si>
  <si>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</si>
  <si>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</si>
  <si>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</si>
  <si>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</si>
  <si>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</si>
  <si>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</si>
  <si>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</si>
  <si>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</si>
  <si>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</si>
  <si>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</si>
  <si>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</si>
  <si>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</si>
  <si>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</si>
  <si>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</si>
  <si>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</si>
  <si>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</si>
  <si>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</si>
  <si>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</si>
  <si>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</si>
  <si>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</si>
  <si>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</si>
  <si>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</si>
  <si>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</si>
  <si>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</si>
  <si>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</si>
  <si>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</si>
  <si>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</si>
  <si>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</si>
  <si>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</si>
  <si>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</si>
  <si>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</si>
  <si>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</si>
  <si>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</si>
  <si>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</si>
  <si>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</si>
  <si>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</si>
  <si>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</si>
  <si>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</si>
  <si>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</si>
  <si>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</si>
  <si>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</si>
  <si>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</si>
  <si>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</si>
  <si>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</si>
  <si>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</si>
  <si>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</si>
  <si>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</si>
  <si>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</si>
  <si>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</si>
  <si>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</si>
  <si>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</si>
  <si>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</si>
  <si>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</si>
  <si>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</si>
  <si>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</si>
  <si>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</si>
  <si>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</si>
  <si>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</si>
  <si>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</si>
  <si>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</si>
  <si>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</si>
  <si>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</si>
  <si>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</si>
  <si>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</si>
  <si>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</si>
  <si>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</si>
  <si>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</si>
  <si>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</si>
  <si>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</si>
  <si>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</si>
  <si>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</si>
  <si>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</si>
  <si>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</si>
  <si>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</si>
  <si>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</si>
  <si>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</si>
  <si>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</si>
  <si>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</si>
  <si>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</si>
  <si>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</si>
  <si>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</si>
  <si>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</si>
  <si>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</si>
  <si>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</si>
  <si>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</si>
  <si>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</si>
  <si>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</si>
  <si>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</si>
  <si>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</si>
  <si>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</si>
  <si>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</si>
  <si>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</si>
  <si>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</si>
  <si>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</si>
  <si>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</si>
  <si>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</si>
  <si>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</si>
  <si>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</si>
  <si>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</si>
  <si>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</si>
  <si>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</si>
  <si>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</si>
  <si>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</si>
  <si>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</si>
  <si>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</si>
  <si>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</si>
  <si>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</si>
  <si>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</si>
  <si>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</si>
  <si>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</si>
  <si>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</si>
  <si>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</si>
  <si>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Здравствене услуге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</si>
  <si>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</si>
  <si>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</si>
  <si>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</si>
  <si>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</si>
  <si>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</si>
  <si>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</si>
  <si>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</si>
  <si>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</si>
  <si>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</si>
  <si>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</si>
  <si>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</si>
  <si>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</si>
  <si>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</si>
  <si>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</si>
  <si>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</si>
  <si>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</si>
  <si>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</si>
  <si>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</si>
  <si>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</si>
  <si>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</si>
  <si>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</si>
  <si>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</si>
  <si>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</si>
  <si>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</si>
  <si>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</si>
  <si>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</si>
  <si>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</si>
  <si>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</si>
  <si>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</si>
  <si>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</si>
  <si>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</si>
  <si>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>Табела 16.</t>
  </si>
  <si>
    <t>Табела 17.</t>
  </si>
  <si>
    <t>Табела 18.</t>
  </si>
  <si>
    <t>Табела 19.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</si>
  <si>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</si>
  <si>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</si>
  <si>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</si>
  <si>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</si>
  <si>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</si>
  <si>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</si>
  <si>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</si>
  <si>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</si>
  <si>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</si>
  <si>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</si>
  <si>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</si>
  <si>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</si>
  <si>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</si>
  <si>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</si>
  <si>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</si>
  <si>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</si>
  <si>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</si>
  <si>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</si>
  <si>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</si>
  <si>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</si>
  <si>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</si>
  <si>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</si>
  <si>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</si>
  <si>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</si>
  <si>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</si>
  <si>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</si>
  <si>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</si>
  <si>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Превенција и контрола болничких инфекција</t>
  </si>
  <si>
    <t>Број лица на акутној хемодијализи</t>
  </si>
  <si>
    <t>Број лица на хроничној хемодијализи</t>
  </si>
  <si>
    <t>Категорија</t>
  </si>
  <si>
    <t>280005</t>
  </si>
  <si>
    <t>280006</t>
  </si>
  <si>
    <t>280007</t>
  </si>
  <si>
    <t>280008</t>
  </si>
  <si>
    <t>Циљана биопсија дојке или ендоцервикална киретажа</t>
  </si>
  <si>
    <t>Број прегледа у оквиру организованог скрининга рака*</t>
  </si>
  <si>
    <t>Број услуга пружених у оквиру организованог скрининга рака**</t>
  </si>
  <si>
    <t>Рендген дијагностика (уписати број апарата и број смена)</t>
  </si>
  <si>
    <t>Ултразвучна дијагностика (уписати број апарата и број смена)</t>
  </si>
  <si>
    <t>Доплер* (уписати број апарата и број смена)</t>
  </si>
  <si>
    <t>ЦТ Скенер (уписати број апарата и број смена)</t>
  </si>
  <si>
    <t>Магнетна резонанца (уписати број апарата и број смена)</t>
  </si>
  <si>
    <t>Укупно свих дијагностичких процедура са снимањем</t>
  </si>
  <si>
    <t>Grand Total</t>
  </si>
  <si>
    <t>Напомена</t>
  </si>
  <si>
    <t>01.01.2025.</t>
  </si>
  <si>
    <t>Извршено у 2024.</t>
  </si>
  <si>
    <t>План за 2025.</t>
  </si>
  <si>
    <t>Амбулантни (Извршено у 2024.)</t>
  </si>
  <si>
    <t>Амбулантни (План за 2025.)</t>
  </si>
  <si>
    <t>Стационарни (Извршено у 2024.)</t>
  </si>
  <si>
    <t>Стационарни (План за 2025.)</t>
  </si>
  <si>
    <t>Укупно (Извршено у 2024.)</t>
  </si>
  <si>
    <t>Укупно (План за 2025.)</t>
  </si>
  <si>
    <t xml:space="preserve">Укупан број пацијената на листи чекања на дан 31.12.2024. </t>
  </si>
  <si>
    <t>Број пацијената са листе чекања којима је урађена  процедура/интервенција 2024</t>
  </si>
  <si>
    <t>Укупан број свих пацијената којима је урађена интервенција/процедура у ЗУ 2024</t>
  </si>
  <si>
    <t>Број нових пацијената на листи чекања у 2024.</t>
  </si>
  <si>
    <t>Просечна дужина чекања у данима 2024.</t>
  </si>
  <si>
    <t>Планиран укупан број процедура за које се воде листе чекања за 2025.</t>
  </si>
  <si>
    <t>Планиран број процедура за пацијенте који су на листи чекања за 2025.</t>
  </si>
  <si>
    <t>ЗА 2025. ГОДИНУ</t>
  </si>
  <si>
    <t>Број исписаних болесника 2024.</t>
  </si>
  <si>
    <t>Број бо  дана 2024.</t>
  </si>
  <si>
    <t>Просечна дневна заузетост постеља у 2024. (%)</t>
  </si>
  <si>
    <t>Табела 10.</t>
  </si>
  <si>
    <t>Табела 13.</t>
  </si>
  <si>
    <t>Табела 14.</t>
  </si>
  <si>
    <t>Табела 15.</t>
  </si>
  <si>
    <t>Збирна табела врсте здравствених услуга које се пружају у здравственој установи (Пивот)</t>
  </si>
  <si>
    <t>Табела 11.</t>
  </si>
  <si>
    <t xml:space="preserve">Табела 12. </t>
  </si>
  <si>
    <t>Број услуга - Извршење 2024.</t>
  </si>
  <si>
    <t>Број услуга - План 2025.</t>
  </si>
  <si>
    <t>Терапијска плазмафереза</t>
  </si>
  <si>
    <t>Хемодијализа</t>
  </si>
  <si>
    <t>Интермитентна хемодиафилтрација</t>
  </si>
  <si>
    <t>Континуирана перитонеална дијализа, дугорочна</t>
  </si>
  <si>
    <t>Интермитентна перитонеална диализа, дугорочна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</si>
  <si>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</si>
  <si>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</si>
  <si>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 xml:space="preserve">Лекови за хемофилију  </t>
  </si>
  <si>
    <t xml:space="preserve">Цитостатици 
са Листе лекова </t>
  </si>
  <si>
    <t>Лекови ван Листе лекова</t>
  </si>
  <si>
    <t>Реагенси који се набављају у поступку ЦЈН</t>
  </si>
  <si>
    <t>Реагенси - самостална набавка установе</t>
  </si>
  <si>
    <t>Реагенси</t>
  </si>
  <si>
    <t>РЕАГЕНСИ (УКУПНО)</t>
  </si>
  <si>
    <t>Табела 20.</t>
  </si>
  <si>
    <t>20.</t>
  </si>
  <si>
    <t>Здравствене услуге према организационој структури</t>
  </si>
  <si>
    <t>Конусна биопсија грлића материце ласером</t>
  </si>
  <si>
    <t>Радиографско снимање дојке, обострано</t>
  </si>
  <si>
    <t>Ултразвучни преглед дојке, билатералан</t>
  </si>
  <si>
    <t>Циљана биопсија грлића материце или ендоцервикална киретажа</t>
  </si>
  <si>
    <t>Преглед биоптата тумора дојке</t>
  </si>
  <si>
    <t>Преглед CORE биопсије дојке</t>
  </si>
  <si>
    <t>8.3.</t>
  </si>
  <si>
    <t>8.4</t>
  </si>
  <si>
    <t>Санитетски и медицински потрошни материјал који се набављају у поступку ЦЈН</t>
  </si>
  <si>
    <t>Санитетски и медицински потрошни материјал - самостална набавка установе</t>
  </si>
  <si>
    <t>Specijalistički pregled</t>
  </si>
  <si>
    <t>Specijalistički pregled- kontrolni</t>
  </si>
  <si>
    <t>Specijalistički pregled-nastavnik</t>
  </si>
  <si>
    <t>Specijalistički pregled -kontrolni nastavnik</t>
  </si>
  <si>
    <t>Konzilijarni pregled sa pisanim mišljenjem</t>
  </si>
  <si>
    <t>Konsultativni pregleg u drugoj ustanovi</t>
  </si>
  <si>
    <t>Specijalistički pregled-dnevna bolnica</t>
  </si>
  <si>
    <t>Specijalistički pregled-kontrolni dnevna bolnica</t>
  </si>
  <si>
    <t>Specijalistički pregled-nastavnik-dnevna bolnica</t>
  </si>
  <si>
    <t>Specijalistički pregled -kontrolni nastavnik-dnevna bolnica</t>
  </si>
  <si>
    <t>Maksilofacijalna</t>
  </si>
  <si>
    <t>Hirurško vađenje zuba</t>
  </si>
  <si>
    <t>Hirursko vadjenje impaktiranih umnjaka</t>
  </si>
  <si>
    <t>Uklanjanje manjih viličnih cista</t>
  </si>
  <si>
    <t>Uklanjanje vecih viličnih cista</t>
  </si>
  <si>
    <t>Ekcizija benignih/malignih tumora kože sa direktnom suturomM.F.regija</t>
  </si>
  <si>
    <t>Ekcizija tu kože sa rekonstrukcijom direkta Mfregija</t>
  </si>
  <si>
    <t>Uklanjanje tumora sluzokoze usne duplje</t>
  </si>
  <si>
    <t>Maligni tumori usne – „W” ekscizija</t>
  </si>
  <si>
    <t>Maligni tumori usne – „V” ekscizija</t>
  </si>
  <si>
    <t>Ekstraoralna incizija</t>
  </si>
  <si>
    <t>Uklanjane stranog tela iz mekih i koštanih tkiva lice i vilice</t>
  </si>
  <si>
    <t>Uklanjanje benignih koštanih tumora lica i vilica</t>
  </si>
  <si>
    <t>009144</t>
  </si>
  <si>
    <t>Revizija sinusa Caldwel-Luc</t>
  </si>
  <si>
    <t xml:space="preserve">30032-00 </t>
  </si>
  <si>
    <t>Reparacija rane na koži i potkožnom tkivu lica ili vrata, površinska</t>
  </si>
  <si>
    <t xml:space="preserve">30035-00 </t>
  </si>
  <si>
    <t>Reparacija rane na koži i potkožnom tkivu lica ili vrata, koja uključuje meko tkivo</t>
  </si>
  <si>
    <t xml:space="preserve">30052-00 </t>
  </si>
  <si>
    <t>Rekonstrukcija povrede – rane spoljašnjeg uva</t>
  </si>
  <si>
    <t xml:space="preserve">30052-01 </t>
  </si>
  <si>
    <t>Reparacija rane na očnom kapku</t>
  </si>
  <si>
    <t xml:space="preserve">30052-02 </t>
  </si>
  <si>
    <t>Reparacija rane na usni</t>
  </si>
  <si>
    <t xml:space="preserve">30052-03 </t>
  </si>
  <si>
    <t>Rekonstrukcija povrede – rane nosa</t>
  </si>
  <si>
    <t>30052-04</t>
  </si>
  <si>
    <t>Zatvaranje fistule u usnoj šuplini</t>
  </si>
  <si>
    <t>30061-00</t>
  </si>
  <si>
    <t>Uklanjanje stranog tela iz kože i potkožog tkiva bez incizije</t>
  </si>
  <si>
    <t>30064-00</t>
  </si>
  <si>
    <t>Uklanjanje stranog tela iz kože i potkožog tkiva  incizijom</t>
  </si>
  <si>
    <t>30071-00</t>
  </si>
  <si>
    <t>Biopsija kože I potkožnog tkoiva</t>
  </si>
  <si>
    <t>30071-02</t>
  </si>
  <si>
    <t>Biopsija očnog kapka</t>
  </si>
  <si>
    <t xml:space="preserve">30075-00 </t>
  </si>
  <si>
    <t>Biopsija limfnog čvora</t>
  </si>
  <si>
    <t>30075-01</t>
  </si>
  <si>
    <t>Biopsija mekog tkiva</t>
  </si>
  <si>
    <t>30075-02</t>
  </si>
  <si>
    <t>Biopsija paratiroidnih žlezda</t>
  </si>
  <si>
    <t>30075-03</t>
  </si>
  <si>
    <t>Otvorena biopsija tiroidne žlezde</t>
  </si>
  <si>
    <t xml:space="preserve">30075-19 </t>
  </si>
  <si>
    <t>Biopsija jezika</t>
  </si>
  <si>
    <t xml:space="preserve">30075-22 </t>
  </si>
  <si>
    <t>Biopsija pljuvačnih žlezda ili kanala</t>
  </si>
  <si>
    <t xml:space="preserve">30075-23 </t>
  </si>
  <si>
    <t>Biopsija usne šupljine (tvrdog nepca, usne, usta)</t>
  </si>
  <si>
    <t>30075-24</t>
  </si>
  <si>
    <t>Biopsija mekog nepca</t>
  </si>
  <si>
    <t>30075-25</t>
  </si>
  <si>
    <t>Biopsija tonzila ili adenoida</t>
  </si>
  <si>
    <t>30075-26</t>
  </si>
  <si>
    <t>Biopsija u farinksu</t>
  </si>
  <si>
    <t>30094-09</t>
  </si>
  <si>
    <t>Perkutana biopsija iglom pljuvačne žlezde ili kanala</t>
  </si>
  <si>
    <t>30099-00</t>
  </si>
  <si>
    <t>Ekcizija sinusa na koži i potkožnom tkivu</t>
  </si>
  <si>
    <t>30103-00</t>
  </si>
  <si>
    <t>Ekcizija sinusa koji zahvata mišić i duboko tkivo</t>
  </si>
  <si>
    <t>30216-00</t>
  </si>
  <si>
    <t>Aspiracija hematoma iz koze I potkoznog tkiva</t>
  </si>
  <si>
    <t>30223-00</t>
  </si>
  <si>
    <t>Incija i drenaža hematoma kože i potkožnog tkiva</t>
  </si>
  <si>
    <t xml:space="preserve">30223-01 </t>
  </si>
  <si>
    <t>Incizija i drenaža apscesa kože i potkožnog tkiva. Incizija i drenaža celulita</t>
  </si>
  <si>
    <t>30223-02</t>
  </si>
  <si>
    <t>Ostale incizije i drenaže kože i potkožnog tkiva</t>
  </si>
  <si>
    <t>30223-03</t>
  </si>
  <si>
    <t>Incizija i drenaža apscesa mekog tkiva</t>
  </si>
  <si>
    <t>30225-00</t>
  </si>
  <si>
    <t>Ponovna insercija drena za drenažu apscesa mekog kiva</t>
  </si>
  <si>
    <t>30235-00</t>
  </si>
  <si>
    <t>Reparacija rupturiranog misica,neklasifikovana na  drugom mestu</t>
  </si>
  <si>
    <t xml:space="preserve">30244-00 </t>
  </si>
  <si>
    <t>Uklanjanje stiloidnog nastavka temporalne kosti</t>
  </si>
  <si>
    <t xml:space="preserve">30247-00 </t>
  </si>
  <si>
    <t>Totalna parotidektomija</t>
  </si>
  <si>
    <t xml:space="preserve">30250-00 </t>
  </si>
  <si>
    <t>Totalna parotidektomija sa prezervacijom facijalnog nerva</t>
  </si>
  <si>
    <t xml:space="preserve">30253-00 </t>
  </si>
  <si>
    <t>Parcijalna parotidektomija</t>
  </si>
  <si>
    <t>30255-00</t>
  </si>
  <si>
    <t>Uklanjanje submandibularnih kanala</t>
  </si>
  <si>
    <t xml:space="preserve">30256-00 </t>
  </si>
  <si>
    <t>Ekscizija submandibularne žlezde</t>
  </si>
  <si>
    <t xml:space="preserve">30259-00 </t>
  </si>
  <si>
    <t>Ekscizija sublingvalne žlezde</t>
  </si>
  <si>
    <t>30266-00</t>
  </si>
  <si>
    <t>Incizija pljuvačnih žlezda ili kanala</t>
  </si>
  <si>
    <t xml:space="preserve">30266-02 </t>
  </si>
  <si>
    <t>Uklanjanje kalkulusa iz pljuvačnih žlezda ili kanala</t>
  </si>
  <si>
    <t xml:space="preserve">30272-00 </t>
  </si>
  <si>
    <t>Parcijalna ekscizija jezika</t>
  </si>
  <si>
    <t xml:space="preserve">30275-00 </t>
  </si>
  <si>
    <t xml:space="preserve">Radikalna ekscizija lezije poda usne duplje uz resekciju manibule. Radikalna ekscizija intraoralne lezije </t>
  </si>
  <si>
    <t>30278-00</t>
  </si>
  <si>
    <t>Lingvalna frenektomija</t>
  </si>
  <si>
    <t xml:space="preserve">30278-02 </t>
  </si>
  <si>
    <t>Lingvalna frenotomija</t>
  </si>
  <si>
    <t>30281-00</t>
  </si>
  <si>
    <t>Labijalna frenotomija</t>
  </si>
  <si>
    <t>30281-01</t>
  </si>
  <si>
    <t>Labijalna frenektomija</t>
  </si>
  <si>
    <t xml:space="preserve">30283-00 </t>
  </si>
  <si>
    <t>Ekscizija ciste u ustima</t>
  </si>
  <si>
    <t>30286-00</t>
  </si>
  <si>
    <t>Ekcizija brnhijalne ciste</t>
  </si>
  <si>
    <t>30289-00</t>
  </si>
  <si>
    <t>Ekscizija branhijalne fistule</t>
  </si>
  <si>
    <t>30296-01</t>
  </si>
  <si>
    <t>Totalna tiroidektomija</t>
  </si>
  <si>
    <t xml:space="preserve">30296-01 </t>
  </si>
  <si>
    <t>Totalna tiroidektomija. Skoro totalna tiroidektomija. Tiroidna lobektomija, obostrana</t>
  </si>
  <si>
    <t>30306-01</t>
  </si>
  <si>
    <t>Totalna tiroidna lobektomija,jednostrana</t>
  </si>
  <si>
    <t>30310-00</t>
  </si>
  <si>
    <t>Subtotalna tiroidektomija</t>
  </si>
  <si>
    <t xml:space="preserve">30313-00 </t>
  </si>
  <si>
    <t>Operacija cista i fistula vrata, medijalnih. Ekscizija tireoglosne ciste . Sistrunk-ova (Sistrunk) procedura</t>
  </si>
  <si>
    <t xml:space="preserve">30314-00 </t>
  </si>
  <si>
    <t xml:space="preserve">Operacija cista i fistula vrata, lateralnih. Radikalna ekscizija tireoglosne ciste ili fistule </t>
  </si>
  <si>
    <t>30315-00</t>
  </si>
  <si>
    <t>Subtotalna parotifektomija</t>
  </si>
  <si>
    <t>30317-00</t>
  </si>
  <si>
    <t>Ponovna eksploracija limfnog čvora na vratu</t>
  </si>
  <si>
    <t>30320-00</t>
  </si>
  <si>
    <t>Eksploracija medijastinuma pristupom kroz medijastinotomiju</t>
  </si>
  <si>
    <t xml:space="preserve">31230-00 </t>
  </si>
  <si>
    <t>Ekscizija lezije(a) na koži i potkožnom tkivu očnog kapka</t>
  </si>
  <si>
    <t xml:space="preserve">31230-01 </t>
  </si>
  <si>
    <t>Ekscizija lezije(a) na koži i potkožnom tkivu nosa</t>
  </si>
  <si>
    <t xml:space="preserve">31230-02 </t>
  </si>
  <si>
    <t>Ekscizija lezije(a) na koži i potkožnom tkivu uva</t>
  </si>
  <si>
    <t xml:space="preserve">31230-03 </t>
  </si>
  <si>
    <t>Ekscizija lezije(a) na koži i potkožnom tkivu usne</t>
  </si>
  <si>
    <t xml:space="preserve">31235-00 </t>
  </si>
  <si>
    <t>Ekscizija lezije(a) na koži i potkožnom tkivu ostalih oblasti na glavi</t>
  </si>
  <si>
    <t xml:space="preserve">31235-01 </t>
  </si>
  <si>
    <t>Ekscizija lezije(a) na koži i potkožnom tkivu vrata</t>
  </si>
  <si>
    <t xml:space="preserve">31409-00 </t>
  </si>
  <si>
    <t>Ekscizija parafaringealne lezije-cervikalni, transoralni ili kombinovani pristup</t>
  </si>
  <si>
    <t>31412-00</t>
  </si>
  <si>
    <t>Ekcizija rekurentne ili perzistentne parafaringealne lezije cervikalnim pristupom</t>
  </si>
  <si>
    <t>31423-00</t>
  </si>
  <si>
    <t xml:space="preserve">Ekcizija (biopsija) limfnog čvora vrata </t>
  </si>
  <si>
    <t>31423-01</t>
  </si>
  <si>
    <t>Regionalna ekcizija limfnih čvorova na vratu</t>
  </si>
  <si>
    <t>31435-00</t>
  </si>
  <si>
    <t>Radikalna ekcizija limfnih čvorova vrata</t>
  </si>
  <si>
    <t>32120-00</t>
  </si>
  <si>
    <t>Operacija po Tirsu</t>
  </si>
  <si>
    <t>34100-00</t>
  </si>
  <si>
    <t>Eksploracija karotidne arterije</t>
  </si>
  <si>
    <t>34100-01</t>
  </si>
  <si>
    <t>Eksploracija jugularne vene</t>
  </si>
  <si>
    <t>34100-02</t>
  </si>
  <si>
    <t>Prekid karotidne arterije</t>
  </si>
  <si>
    <t>34100-03</t>
  </si>
  <si>
    <t>Prekid jugularne vene</t>
  </si>
  <si>
    <t>34115-01</t>
  </si>
  <si>
    <t>Ekscizija ili ligatura kompleksne arteriovenske fistule na vratu</t>
  </si>
  <si>
    <t>37435-00</t>
  </si>
  <si>
    <t>Plastika frenuluma</t>
  </si>
  <si>
    <t>39324-00</t>
  </si>
  <si>
    <t>Neurektomija povrsinskog perifernog nerva</t>
  </si>
  <si>
    <t xml:space="preserve">39327-00 </t>
  </si>
  <si>
    <t>Neurektomija dubokog perifernog nerva</t>
  </si>
  <si>
    <t>39906-01</t>
  </si>
  <si>
    <t>Redukcija zatvorene frakture lobanje</t>
  </si>
  <si>
    <t>41545-00</t>
  </si>
  <si>
    <t>Mastoidektomija</t>
  </si>
  <si>
    <t>41581-00</t>
  </si>
  <si>
    <t>Uklanjanje lezije koja uklju;uje intratemporalnu šupljinu</t>
  </si>
  <si>
    <t>41656-00</t>
  </si>
  <si>
    <t>Hemostaza epistakse prednjom tamponadom i/ili kauterizacijom</t>
  </si>
  <si>
    <t>41671-02</t>
  </si>
  <si>
    <t>Funkcionalna septoplastika</t>
  </si>
  <si>
    <t>41671-03</t>
  </si>
  <si>
    <t>Septoplastika sa submukoznom resekcijom nosne pregrade</t>
  </si>
  <si>
    <t>41677-00</t>
  </si>
  <si>
    <t>Zaustavljanje krvarenja iz prednjeg dela nosa tamponadom ili kauterizacijom</t>
  </si>
  <si>
    <t>41686-01</t>
  </si>
  <si>
    <t>Hirurški prelom nosne školjke,obostrani</t>
  </si>
  <si>
    <t xml:space="preserve">41701-00 </t>
  </si>
  <si>
    <t>Punkcija i lavaža paranazalnog sinusa</t>
  </si>
  <si>
    <t>41710-00</t>
  </si>
  <si>
    <t>Radikalna operacija maksilarnog sinusa,jednostrana</t>
  </si>
  <si>
    <t xml:space="preserve">41710-01 </t>
  </si>
  <si>
    <t>Radikalna operacija maksilarnog sinusa,obostrana. Kaldvel-Lukova (Caldwell-Luc) antrostomija, jednostrana. Radikalna maksilarna antrektomija, obostrana</t>
  </si>
  <si>
    <t>41716-00</t>
  </si>
  <si>
    <t>Intranazalno uklanjanje stranog tela iz maksilarnog sinusa</t>
  </si>
  <si>
    <t>41716-04</t>
  </si>
  <si>
    <t>Ostale intranazalne procedure na maksilarnom sinusu</t>
  </si>
  <si>
    <t>41716-05</t>
  </si>
  <si>
    <t>Biopsija iz maksilarnog sinusa</t>
  </si>
  <si>
    <t xml:space="preserve">41716-06 </t>
  </si>
  <si>
    <t>Ekscizija lezije maksilarnog sinusa. Eksterna maksilarna antrektomija</t>
  </si>
  <si>
    <t xml:space="preserve">41722-00 </t>
  </si>
  <si>
    <t>Zatvaranje oroantralne fistule. Zatvaranje oroantralne fistule zahvatom plastične hirurgije</t>
  </si>
  <si>
    <t>41728-00</t>
  </si>
  <si>
    <t>Lateralna rinotomija sa uklanjanjem endonazalne lezije</t>
  </si>
  <si>
    <t>41734-00</t>
  </si>
  <si>
    <t>Radikalna etmoidektomija sa osteoplasticnim reznjem</t>
  </si>
  <si>
    <t xml:space="preserve">41737-02 </t>
  </si>
  <si>
    <t>Etmoidektomija, jednostrana</t>
  </si>
  <si>
    <t>41737-03</t>
  </si>
  <si>
    <t>Etmoidektomija-obostrana</t>
  </si>
  <si>
    <t>41737-07</t>
  </si>
  <si>
    <t>Biopsija iz frontalnog sinusa</t>
  </si>
  <si>
    <t xml:space="preserve">41737-09 </t>
  </si>
  <si>
    <t>Reparacija i rekonstrukcija frontalnog sinusa, Osteoplastična operacija frontalnog sinusa, Ekscizija lezija na frontalnom sinusu</t>
  </si>
  <si>
    <t>41743-00</t>
  </si>
  <si>
    <t>Trepanacija frontalnog sinusa</t>
  </si>
  <si>
    <t>41746-00</t>
  </si>
  <si>
    <t>Radikalna obliterativna operacija frontalnog sinusa</t>
  </si>
  <si>
    <t xml:space="preserve">41779-01 </t>
  </si>
  <si>
    <t>Totalna ekscizija jezika. Totalna glosektomija</t>
  </si>
  <si>
    <t>41782-00</t>
  </si>
  <si>
    <t>Parcijalna faringektomija</t>
  </si>
  <si>
    <t>41785-00</t>
  </si>
  <si>
    <t>Parcijalna faringektomija sa parcijalnom glosektomijom</t>
  </si>
  <si>
    <t>41786-00</t>
  </si>
  <si>
    <t>Uvulopalatofaringoplastika</t>
  </si>
  <si>
    <t xml:space="preserve">41789-00 </t>
  </si>
  <si>
    <t>Tonzilektomija bez adenoidektomije</t>
  </si>
  <si>
    <t>41810-00</t>
  </si>
  <si>
    <t>Uvulotomija</t>
  </si>
  <si>
    <t>41810-01</t>
  </si>
  <si>
    <t>Uvulektomija</t>
  </si>
  <si>
    <t>41881-00</t>
  </si>
  <si>
    <t>Otvorena traheostomija,privremena</t>
  </si>
  <si>
    <t>41910-00</t>
  </si>
  <si>
    <t>Transpozicija kanala pljuvacne zlezde</t>
  </si>
  <si>
    <t>42512-00</t>
  </si>
  <si>
    <t>Evisceracija očne jabulice bez implanta</t>
  </si>
  <si>
    <t>42530-00</t>
  </si>
  <si>
    <t>Eksplorativna orbitotomija koja zahteva uklanjanje i zamenu kosti</t>
  </si>
  <si>
    <t>42530-02</t>
  </si>
  <si>
    <t>Reparacija rane na orbiti</t>
  </si>
  <si>
    <t>42533-00</t>
  </si>
  <si>
    <t>Eksplorativna orbitotomija</t>
  </si>
  <si>
    <t>42533-01</t>
  </si>
  <si>
    <t>Eksplorativna orbitotomija sa biopsijom</t>
  </si>
  <si>
    <t xml:space="preserve">42536-00 </t>
  </si>
  <si>
    <t>Egzenteracija orbite</t>
  </si>
  <si>
    <t>42539-00</t>
  </si>
  <si>
    <t>Eksplorativna orbititomija sa ekcizijom lezija koja zahteva uklanj.kost</t>
  </si>
  <si>
    <t>42542-00</t>
  </si>
  <si>
    <t>Eksplorativna orbitomija,anteriorni aspekt sa ekcizijom lezije</t>
  </si>
  <si>
    <t>42574-00</t>
  </si>
  <si>
    <t>Ekcizija orbitalnog dermoida iza orbitalnog septuma</t>
  </si>
  <si>
    <t xml:space="preserve">42590-00 </t>
  </si>
  <si>
    <t>Lateralna kantoplastika. Medijalna kantoplastika</t>
  </si>
  <si>
    <t>42590-01</t>
  </si>
  <si>
    <t>Medijalna kantoplastika</t>
  </si>
  <si>
    <t>42854-00</t>
  </si>
  <si>
    <t xml:space="preserve">Reparacija rupturiranog ekstraokularnog mišića </t>
  </si>
  <si>
    <t>42866-00</t>
  </si>
  <si>
    <t>Reparacija ektropiona ili entripiona zatezanjem ili skraćivanjem donjih retraktora</t>
  </si>
  <si>
    <t>42608-00</t>
  </si>
  <si>
    <t>Insercija ostalih nazolakrimalnih cevčica u konjuktivnu kesicu zbog drenaže</t>
  </si>
  <si>
    <t>42608-01</t>
  </si>
  <si>
    <t>Insercija staklenih  nazolakrimalnih cevčica u konjuktivnu kesicu zbog drenaže</t>
  </si>
  <si>
    <t xml:space="preserve">42623-00 </t>
  </si>
  <si>
    <t>Dakriocistorinostomija</t>
  </si>
  <si>
    <t xml:space="preserve">45003-01 </t>
  </si>
  <si>
    <t>Jednostavan i mali lokalni miokutanozni režanj</t>
  </si>
  <si>
    <t xml:space="preserve">45003-011 </t>
  </si>
  <si>
    <t>Veliki miokutanozni režanj</t>
  </si>
  <si>
    <t xml:space="preserve">45009-01 </t>
  </si>
  <si>
    <t>Jednostavan i mali lokalni mišićni režanj</t>
  </si>
  <si>
    <t>45009-011</t>
  </si>
  <si>
    <t>Veliki mišićni režanj</t>
  </si>
  <si>
    <t>45018-02</t>
  </si>
  <si>
    <t>Transplantat masnog tkiva</t>
  </si>
  <si>
    <t>45033-00</t>
  </si>
  <si>
    <t xml:space="preserve">Ekcizija vaskularne anomalije na kožii potkožnih tkivu ili mukoznoj površini,veliki zahvat </t>
  </si>
  <si>
    <t>45033-01</t>
  </si>
  <si>
    <t>Ekcizija vaskularne anomalije na parotidnoj žlezdi</t>
  </si>
  <si>
    <t>45033-03</t>
  </si>
  <si>
    <t>Ekcizija vaskularne anomalije na jeziku</t>
  </si>
  <si>
    <t>45036-00</t>
  </si>
  <si>
    <t>Ekcizija vaskularne anomalije na vratu</t>
  </si>
  <si>
    <t xml:space="preserve">45045-02 </t>
  </si>
  <si>
    <t>Ekscizija arteriovenske malformacije usne</t>
  </si>
  <si>
    <t xml:space="preserve">45045-04 </t>
  </si>
  <si>
    <t>Ekscizija arteriovenske malformacije vrata</t>
  </si>
  <si>
    <t>45051-00</t>
  </si>
  <si>
    <t>Rekonstrukcija facijalnih kontura sa implantom</t>
  </si>
  <si>
    <t>45200-00</t>
  </si>
  <si>
    <t>Jednostavan i mali lokalni režanj kože ostlih oblasti</t>
  </si>
  <si>
    <t xml:space="preserve">45206-00 </t>
  </si>
  <si>
    <t>Jednostavan i mali lokalni režanj kože očnog kapka</t>
  </si>
  <si>
    <t xml:space="preserve">45206-01 </t>
  </si>
  <si>
    <t>Jednostavan i mali lokalni režanj kože nosa</t>
  </si>
  <si>
    <t xml:space="preserve">45206-02 </t>
  </si>
  <si>
    <t>Jednostavan i mali lokalni režanj kože usne</t>
  </si>
  <si>
    <t xml:space="preserve">45206-03 </t>
  </si>
  <si>
    <t>Jednostavan i mali lokalni režanj kože uva</t>
  </si>
  <si>
    <t xml:space="preserve">45206-04 </t>
  </si>
  <si>
    <t>Jednostavan i mali lokalni režanj kože vrata</t>
  </si>
  <si>
    <t xml:space="preserve">45206-09 </t>
  </si>
  <si>
    <t>Jednostavan i mali lokalni režanj kože ostalih oblasti lica</t>
  </si>
  <si>
    <t>45439-00</t>
  </si>
  <si>
    <t>Revizija lokalnog reznja koze</t>
  </si>
  <si>
    <t xml:space="preserve">45442-00 </t>
  </si>
  <si>
    <t>Ekstenzivni transplantat parcijalne debljine kože za bilo koju oblast</t>
  </si>
  <si>
    <t>45445-00</t>
  </si>
  <si>
    <t>Transplantat parcijalne debljine kože kao inlej transplantat</t>
  </si>
  <si>
    <t xml:space="preserve">45448-00 </t>
  </si>
  <si>
    <t>Mali transplantat parcijalne debljine kože za očni kapak</t>
  </si>
  <si>
    <t xml:space="preserve">45448-02 </t>
  </si>
  <si>
    <t>Mali transplantat parcijalne debljine kože za usnu</t>
  </si>
  <si>
    <t>45448-03</t>
  </si>
  <si>
    <t>Mali transplantat parcijalne debljine kože za uvo</t>
  </si>
  <si>
    <t xml:space="preserve">45448-09 </t>
  </si>
  <si>
    <t>Mali transplantat parcijalne debljine kože za ostale oblasti lica</t>
  </si>
  <si>
    <t>45451-00</t>
  </si>
  <si>
    <t xml:space="preserve">Transplanta kože pune debljine na očnom kapku </t>
  </si>
  <si>
    <t xml:space="preserve">45451-01 </t>
  </si>
  <si>
    <t>Transplantat kože pune debljine na nosu</t>
  </si>
  <si>
    <t xml:space="preserve">45451-02 </t>
  </si>
  <si>
    <t>Transplantat kože pune debljine na usni</t>
  </si>
  <si>
    <t xml:space="preserve">45451-04 </t>
  </si>
  <si>
    <t>Transplantat kože pune debljine na vratu</t>
  </si>
  <si>
    <t>45451-09</t>
  </si>
  <si>
    <t xml:space="preserve">Transplantat kože pune debljine na ostalim oblastima </t>
  </si>
  <si>
    <t>45451-10</t>
  </si>
  <si>
    <t>Transplantat kože pune debljine za opekotinu na očnom kapku</t>
  </si>
  <si>
    <t>45451-14</t>
  </si>
  <si>
    <t>Transplantat kože pune debljine za opekotinu na vratu</t>
  </si>
  <si>
    <t>45451-20</t>
  </si>
  <si>
    <t>Transplantat kože pune debljine za opekotinu na ostalim oblastima lica</t>
  </si>
  <si>
    <t>45451-24</t>
  </si>
  <si>
    <t>Transplantat kože pune debljine na ostalim oblastima  lica</t>
  </si>
  <si>
    <t>45494-00</t>
  </si>
  <si>
    <t>Transplantat parcijalne debljine kože za opekotinu na celom licu</t>
  </si>
  <si>
    <t xml:space="preserve">45506-00 </t>
  </si>
  <si>
    <t>Revizija ožiljka na licu dužine 3 cm i manje</t>
  </si>
  <si>
    <t xml:space="preserve">45512-00 </t>
  </si>
  <si>
    <t>Revizija ožiljka na licu dužine više od 3 cm</t>
  </si>
  <si>
    <t>45512-01</t>
  </si>
  <si>
    <t>Revizija ožiljka na vratu dužine više od 3 cm</t>
  </si>
  <si>
    <t>45562-00</t>
  </si>
  <si>
    <t>Neinervisani slobodni režanj</t>
  </si>
  <si>
    <t>45562-01</t>
  </si>
  <si>
    <t>Inervisani slobodni režanj</t>
  </si>
  <si>
    <t>45563-00</t>
  </si>
  <si>
    <t>Ostrvski režanj sa vaskularnom pedikulom</t>
  </si>
  <si>
    <t>45578-00</t>
  </si>
  <si>
    <t>Mišićni transfer kod paralize facijalnog nerva</t>
  </si>
  <si>
    <t>45581-01</t>
  </si>
  <si>
    <t>Ekcizija tkiva kod paralize facijalnog nerva sa suspenzijom</t>
  </si>
  <si>
    <t>45587-00</t>
  </si>
  <si>
    <t>Melioplastika jednostara</t>
  </si>
  <si>
    <t>45590-00</t>
  </si>
  <si>
    <t xml:space="preserve">Rekonstrukcija orbitalne šupljine </t>
  </si>
  <si>
    <t xml:space="preserve">45590-01 </t>
  </si>
  <si>
    <t>Rekonstrukcija orbitalne šupljine sa implantatom</t>
  </si>
  <si>
    <t>45596-00</t>
  </si>
  <si>
    <t>Totalna resekcija jedne maksile. Totalna resekcija jedne maksile uz resekciju orbitalnog poda</t>
  </si>
  <si>
    <t xml:space="preserve">45597-00 </t>
  </si>
  <si>
    <t>Totalna resekcija obe maksile</t>
  </si>
  <si>
    <t xml:space="preserve">45599-00 </t>
  </si>
  <si>
    <t>Totalna resekcija obe strane mandibule</t>
  </si>
  <si>
    <t xml:space="preserve">45602-00 </t>
  </si>
  <si>
    <t>Subtotalna resekcija mandibule</t>
  </si>
  <si>
    <t xml:space="preserve">45602-01 </t>
  </si>
  <si>
    <t>Subtotalna resekcija maksile</t>
  </si>
  <si>
    <t xml:space="preserve">45605-00 </t>
  </si>
  <si>
    <t>Hemimandibulektomija,Segmentalna resekcija mandibule,Parcijalna resekcija</t>
  </si>
  <si>
    <t xml:space="preserve">45605-01 </t>
  </si>
  <si>
    <t>Parcijalna resekcija maksile. Hemimaksilektomija. Segmentalna resekcija maksile</t>
  </si>
  <si>
    <t xml:space="preserve">45608-01 </t>
  </si>
  <si>
    <t>Parcijalna rekonstrukcija mandibule. Hemimandibularna rekonstrukcija. Segmentalna rekonstrukcija mandibule</t>
  </si>
  <si>
    <t xml:space="preserve">45608-02 </t>
  </si>
  <si>
    <t>Subtotalna rekonstrukcija mandibule</t>
  </si>
  <si>
    <t>45608-03</t>
  </si>
  <si>
    <t>Totalna rekonstrukcija mandibule</t>
  </si>
  <si>
    <t>45611-00</t>
  </si>
  <si>
    <t>Mandibularna kondilektomija</t>
  </si>
  <si>
    <t>45617-00</t>
  </si>
  <si>
    <t>Redukcija gornjeg očnog kapka</t>
  </si>
  <si>
    <t>45620-00</t>
  </si>
  <si>
    <t>Redukcija donjeg očnog kapka</t>
  </si>
  <si>
    <t>45623-02</t>
  </si>
  <si>
    <t xml:space="preserve">Korekcija ptoze na očnom kapku resekcijom ili produženjem levator mišića </t>
  </si>
  <si>
    <t>45623-05</t>
  </si>
  <si>
    <t>Korekcija ptoze na ošnom kapku ostalim tehnikama</t>
  </si>
  <si>
    <t>45632-00</t>
  </si>
  <si>
    <t>Rinoplastika sa korekcijom hrskavice</t>
  </si>
  <si>
    <t xml:space="preserve">45638-00 </t>
  </si>
  <si>
    <t>Totalna rinoplastika</t>
  </si>
  <si>
    <t xml:space="preserve">45659-00 </t>
  </si>
  <si>
    <t>Korekcija klempavog uva. Korekcija ispupčenog ili izbočenog uva. Privlačenje ušne školjke ili setbek</t>
  </si>
  <si>
    <t>45691-01</t>
  </si>
  <si>
    <t>Ostale korekcije deformiteta eksternog uva</t>
  </si>
  <si>
    <t xml:space="preserve">45665-00 </t>
  </si>
  <si>
    <t>Klinasta ekscizija usne pune debljine. Ekscizija lezije na usni, pune debljine</t>
  </si>
  <si>
    <t>45665-01</t>
  </si>
  <si>
    <t>Klinasta ekscizija očnog kapka pune debljine</t>
  </si>
  <si>
    <t xml:space="preserve">45665-02 </t>
  </si>
  <si>
    <t>Klinasta ekscizija uva pune debljine</t>
  </si>
  <si>
    <t xml:space="preserve">45668-00 </t>
  </si>
  <si>
    <t>Vermilionektomija</t>
  </si>
  <si>
    <t xml:space="preserve">45671-00 </t>
  </si>
  <si>
    <t>Rekonstrukcija usne sa režnjem, jedini ili prvi stadijum,Abbe,Estlander,Gilis,Karapandžić,McGregor,Fries</t>
  </si>
  <si>
    <t>45671-01</t>
  </si>
  <si>
    <t>Rekonstrukcija očnog kapka sa režnjem,jedini ili prvi stadijum</t>
  </si>
  <si>
    <t>45674-00</t>
  </si>
  <si>
    <t>Rekonstrukcija usne sa režnjem drugi stadijum</t>
  </si>
  <si>
    <t>45675-00</t>
  </si>
  <si>
    <t>Redukcija veličine usne</t>
  </si>
  <si>
    <t>45675-01</t>
  </si>
  <si>
    <t>Redukcija veličine jezika</t>
  </si>
  <si>
    <t>45676-00</t>
  </si>
  <si>
    <t>Ostale reparacije u usnoj šupljini</t>
  </si>
  <si>
    <t xml:space="preserve">45677-00 </t>
  </si>
  <si>
    <t>Primarna reparacija nesrasle usne, jednostrana. Reparacija nesrasle usne, jedan stadijum, jednostrana</t>
  </si>
  <si>
    <t xml:space="preserve">45680-00 </t>
  </si>
  <si>
    <t>Primarna reparacija unilateralne nesrasle usne i prednjeg nepca. Reparacija unilateralne nesrasle usne i prednjeg nepca, jedan stadijum</t>
  </si>
  <si>
    <t xml:space="preserve">45683-00 </t>
  </si>
  <si>
    <t>Primarna reparacija nesrasle usne, obostrana. Reparacija nesrasle usne, jedan stadijum, obostrana</t>
  </si>
  <si>
    <t xml:space="preserve">45686-00 </t>
  </si>
  <si>
    <t>Primarna reparacija bilateralne nesrasle usne i prednjeg nepca. Reparacija bilateralne nesrasle usne i prednjeg nepca, jedan stadijum</t>
  </si>
  <si>
    <t xml:space="preserve">45692-00 </t>
  </si>
  <si>
    <t>Parcijalna revizija nesrasle usne. Parcijalna sekundarna reparacija nesrasle usne</t>
  </si>
  <si>
    <t xml:space="preserve">45698-00 </t>
  </si>
  <si>
    <t>Primarno produženje kolumnele kod nesrasle usne</t>
  </si>
  <si>
    <t xml:space="preserve">45701-00 </t>
  </si>
  <si>
    <t>Rekonstrukcija nesrasle usne sa režnjem, jedini ili prvi stadijum</t>
  </si>
  <si>
    <t>45707-00</t>
  </si>
  <si>
    <t>Primarna reparacija nesraslog nepca</t>
  </si>
  <si>
    <t xml:space="preserve">45710-00 </t>
  </si>
  <si>
    <t>Sekundrana reparacija nesraslog nepca, zatvaranje fistule lokalnim režnjem. Revizija reparacije nesraslog nepca, zatvaranje oronazalne fistule lokalnim režnjem</t>
  </si>
  <si>
    <t xml:space="preserve">45713-00 </t>
  </si>
  <si>
    <t>Sekundrana reparacija nesraslog nepca, procedura produženja. Revizija reparacije nesraslog nepca, procedura produženja</t>
  </si>
  <si>
    <t xml:space="preserve">45714-00 </t>
  </si>
  <si>
    <t>Zatvaranje oronazalne fistule. Oronazalna fistulektomija</t>
  </si>
  <si>
    <t>45714-01</t>
  </si>
  <si>
    <t xml:space="preserve">Zatvaranje ostalih nazalnih fistula </t>
  </si>
  <si>
    <t>45720-00</t>
  </si>
  <si>
    <t>Osteotomija (kortikotomija )mandibulae jednostrana</t>
  </si>
  <si>
    <t>45720-01</t>
  </si>
  <si>
    <t>Osteotomija( kortikotomija ) maksile jednostrana</t>
  </si>
  <si>
    <t>45720-02</t>
  </si>
  <si>
    <t>Ostektomija mandibule,jednostrana</t>
  </si>
  <si>
    <t>45720-03</t>
  </si>
  <si>
    <t>Ostektomija maksile jednostrana</t>
  </si>
  <si>
    <t xml:space="preserve">45723-00 </t>
  </si>
  <si>
    <t>Osteotomija (kortikotomija) mandibule unutrašnjom fiksacijom, jednostrana</t>
  </si>
  <si>
    <t xml:space="preserve">45723-01 </t>
  </si>
  <si>
    <t>Osteotomija (kortikotomija) maksile unutrašnjom fiksacijom, jednostrana</t>
  </si>
  <si>
    <t xml:space="preserve">45723-02 </t>
  </si>
  <si>
    <t>Ostektomija mandibule unutrašnjom fiksacijom, jednostrana</t>
  </si>
  <si>
    <t xml:space="preserve">45723-03 </t>
  </si>
  <si>
    <t>Ostektomija maksile unutrašnjom fiksacijom, jednostrana</t>
  </si>
  <si>
    <t>45726-00</t>
  </si>
  <si>
    <t>Osteotomija mandibule obostrana</t>
  </si>
  <si>
    <t>45726-01</t>
  </si>
  <si>
    <t>Osteotomija maksile obostrana</t>
  </si>
  <si>
    <t xml:space="preserve">45729-00 </t>
  </si>
  <si>
    <t>Osteotomija (kortikotomija) mandibule unutrašnjom fiksacijom, obostrana</t>
  </si>
  <si>
    <t xml:space="preserve">45729-01 </t>
  </si>
  <si>
    <t>Osteotomija (kortikotomija) maksile unutrašnjom fiksacijom, obostrana. Osteotomija (kortikotomija) Le Fort I (Le Fort) unutrašnjom fiksacijom</t>
  </si>
  <si>
    <t xml:space="preserve">45729-02 </t>
  </si>
  <si>
    <t>Ostektomija mandibule unutrašnjom fiksacijom, obostrana</t>
  </si>
  <si>
    <t xml:space="preserve">45729-03 </t>
  </si>
  <si>
    <t>Ostektomija maksile unutrašnjom fiksacijom, obostrana</t>
  </si>
  <si>
    <t>45731-00</t>
  </si>
  <si>
    <t>Osteotomije ili ostektomije mandibule 3 procedure</t>
  </si>
  <si>
    <t>45732-00</t>
  </si>
  <si>
    <t>Osteotomije ili ostektomije mandibule 3 procedure unutrašnjom fiksacijom</t>
  </si>
  <si>
    <t xml:space="preserve">45754-00 </t>
  </si>
  <si>
    <t>Mediofacijalne osteotomije unutrašnjom fiksacijom (po tipu Le Fort II i III)</t>
  </si>
  <si>
    <t xml:space="preserve">45761-00 </t>
  </si>
  <si>
    <t>Redukciona korekcija brade. Redukciona mentoplastika/genioplastika</t>
  </si>
  <si>
    <t xml:space="preserve">45761-01 </t>
  </si>
  <si>
    <t>Augmentacijska korekcija brade. Povećanje brade koje uključuje meko tkivo i kost. Genioplastika (neklasifikovano na drugom mestu). Mentoplastika (neklasifikovano na drugom mestu)</t>
  </si>
  <si>
    <t xml:space="preserve">45782-00 </t>
  </si>
  <si>
    <t>Repozicija čeone kosti, jednostrano</t>
  </si>
  <si>
    <t>45782-01</t>
  </si>
  <si>
    <t>Repozicija čeone kosti sa parcijalnom orbitalnom repozicijom, jednostrano</t>
  </si>
  <si>
    <t xml:space="preserve">45782-02 </t>
  </si>
  <si>
    <t>Repozicija čeone kosti sa totalnom orbitalnom repozicijom, jednostrano</t>
  </si>
  <si>
    <t xml:space="preserve">45785-00 </t>
  </si>
  <si>
    <t>Repozicija čeone kosti, obostrano</t>
  </si>
  <si>
    <t xml:space="preserve">45785-01 </t>
  </si>
  <si>
    <t>Repozicija čeone kosti sa parcijalnom orbitalnom repozicijom, obostrano</t>
  </si>
  <si>
    <t xml:space="preserve">45799-00 </t>
  </si>
  <si>
    <t>Aspiraciona biopsija vilične ciste</t>
  </si>
  <si>
    <t>45823-00</t>
  </si>
  <si>
    <t>Odstranjenje lučnih šina iz maksile i mandibule</t>
  </si>
  <si>
    <t>45825-00</t>
  </si>
  <si>
    <t>Ekscizija egzostoze na nepcu</t>
  </si>
  <si>
    <t xml:space="preserve">45825-01 </t>
  </si>
  <si>
    <t xml:space="preserve">Ekstripacija koštanih tumora vilice. Ekscizija egzostoze maksile ili mandibule </t>
  </si>
  <si>
    <t xml:space="preserve">45829-00 </t>
  </si>
  <si>
    <t>Ekcizija tubera na maksili</t>
  </si>
  <si>
    <t xml:space="preserve">45831-00 </t>
  </si>
  <si>
    <t>Ekscizija papilarne hiperplazije na nepcu</t>
  </si>
  <si>
    <t>45837-00</t>
  </si>
  <si>
    <t xml:space="preserve">Sinovjektomija temporomandibularnog zgloba </t>
  </si>
  <si>
    <t xml:space="preserve">45849-00 </t>
  </si>
  <si>
    <t>Koštani graft maksilarnog sinusa. Procedura podizanja sinusa</t>
  </si>
  <si>
    <t xml:space="preserve">45863-00 </t>
  </si>
  <si>
    <t>Eksploraciju temporomandibularnog zgloba sa kondilektomijom ili kondilotomijom</t>
  </si>
  <si>
    <t>47738-00</t>
  </si>
  <si>
    <t>Zatvorena repozicija preloma nosne kosti</t>
  </si>
  <si>
    <t xml:space="preserve">47741-00 </t>
  </si>
  <si>
    <t>Otvorena repozicija preloma nosne kosti, frontalni sinus, nazoetmoid</t>
  </si>
  <si>
    <t>47753-00</t>
  </si>
  <si>
    <t>Zatvorena repozicija preloma maxile sa fiksacijom</t>
  </si>
  <si>
    <t xml:space="preserve">47756-00 </t>
  </si>
  <si>
    <t>Zatvorena repozicija preloma mandibule sa spoljašnjom fiksacijom</t>
  </si>
  <si>
    <t>47762-00</t>
  </si>
  <si>
    <t>Otvorena repozicija preloma zigomatične kosti</t>
  </si>
  <si>
    <t>47762-01</t>
  </si>
  <si>
    <t>Zatvorena repozicija frakture zigomatične kosti sa fiksacijom</t>
  </si>
  <si>
    <t>47765-00</t>
  </si>
  <si>
    <t>Otvorena repozicija preloma zigomatične kosti sa spolj.fiks.1 mes.</t>
  </si>
  <si>
    <t>47765-01</t>
  </si>
  <si>
    <t>Otvorena repozicija preloma zigoma.kosti sa unutrasnjom fiks.1 mest</t>
  </si>
  <si>
    <t>47768-00</t>
  </si>
  <si>
    <t>Otvorena repozicija preloma zigpmatične kosti sa spoljasnjom fiksacijom dva mesta</t>
  </si>
  <si>
    <t xml:space="preserve">47768-01 </t>
  </si>
  <si>
    <t>Otvorena repozicija preloma zigomatične kosti sa unutrašnjom fiksacijom, 2 mesta</t>
  </si>
  <si>
    <t>47771-00</t>
  </si>
  <si>
    <t>Otvorena repozicija preloma zigomatične kosti sa spolj.fiks.3 mesta</t>
  </si>
  <si>
    <t xml:space="preserve">47771-01 </t>
  </si>
  <si>
    <t>Otvorena repozicija preloma zigomatične kosti sa unutrašnjom fiksacijom, 3 mesta</t>
  </si>
  <si>
    <t>47774-00</t>
  </si>
  <si>
    <t>Otvorena repozicija preloma maksile</t>
  </si>
  <si>
    <t xml:space="preserve">47777-00 </t>
  </si>
  <si>
    <t>Otvorena repozicija preloma mandibule</t>
  </si>
  <si>
    <t xml:space="preserve">47786-00 </t>
  </si>
  <si>
    <t>Otvorena repozicija preloma maksile sa unutrašnjom fiksacijom</t>
  </si>
  <si>
    <t xml:space="preserve">47789-00 </t>
  </si>
  <si>
    <t>Otvorena repozicija preloma mandibule sa unutrašnjom fiksacijom</t>
  </si>
  <si>
    <t xml:space="preserve">48406-00 </t>
  </si>
  <si>
    <t>Osteotomija (kortikotomija) fibule</t>
  </si>
  <si>
    <t xml:space="preserve">50200-00 </t>
  </si>
  <si>
    <t>Biopsija kosti, neklasifikovana na drugom mestu</t>
  </si>
  <si>
    <t xml:space="preserve">52096-00 </t>
  </si>
  <si>
    <t>Umetanje pribadače ili žice u maksilu, mandibulu ili zigomatičnu kost</t>
  </si>
  <si>
    <t>52102-00</t>
  </si>
  <si>
    <t>Odstranjivanje igle,zavrtnja ili žice iz maksile,mandibule ili zigomatične kosti</t>
  </si>
  <si>
    <t>52120-00</t>
  </si>
  <si>
    <t>Parcijalna resekcija mandibule sa kondilektomijom</t>
  </si>
  <si>
    <t xml:space="preserve">52122-00 </t>
  </si>
  <si>
    <t>Parcijalna rekonstrukcija maksile. Segmentalna rekonstrukcija maksile</t>
  </si>
  <si>
    <t xml:space="preserve">52122-01 </t>
  </si>
  <si>
    <t>Subtotalna rekonstrukcija maksile</t>
  </si>
  <si>
    <t xml:space="preserve">52122-02 </t>
  </si>
  <si>
    <t>Totalna rekonstrukcija jedne maksile</t>
  </si>
  <si>
    <t>52324-00</t>
  </si>
  <si>
    <t>Rekonstrukcija usta sa direktnim režnjem</t>
  </si>
  <si>
    <t>52327-00</t>
  </si>
  <si>
    <t>Rekonstrukcija usta sa direktnim režnjem jezika,drugi stadijum</t>
  </si>
  <si>
    <t xml:space="preserve">52337-00 </t>
  </si>
  <si>
    <t>Reparacija nesrasle alveole. Transplantacija nesrasle alveole</t>
  </si>
  <si>
    <t>53403-00</t>
  </si>
  <si>
    <t>Imobilizacija preloma mandibule bez postavljanja splinta</t>
  </si>
  <si>
    <t xml:space="preserve">53410-00 </t>
  </si>
  <si>
    <t>Imobilizacija frakture zigomatične kosti . Zatvorena repozicija frakture zigomatične kosti</t>
  </si>
  <si>
    <t>53424-00</t>
  </si>
  <si>
    <t xml:space="preserve">Otvorena repozicija komplikovanog preloma maksile </t>
  </si>
  <si>
    <t xml:space="preserve">53425-00 </t>
  </si>
  <si>
    <t>Otvorena repozicija komplikovanog preloma mandibule. Repozicija mandibularnog preloma uključujući visceralni segment, krvne sudove i nerve</t>
  </si>
  <si>
    <t xml:space="preserve">53427-00 </t>
  </si>
  <si>
    <t>Otvorena repozicija komplikovanog preloma maksile sa unutrašnjom fiksacijom. Repozicija preloma maksile koristeći ploču (e), visceralni segment, krvne sudove i nerve</t>
  </si>
  <si>
    <t xml:space="preserve">53429-00 </t>
  </si>
  <si>
    <t>Otvorena repozicija komplikovanog preloma mandibule sa unutrašnjom fiksacijom. Repozicija mandibularnog preloma koristeći ploču(e), visceralni segment, krvne sudove i nerve</t>
  </si>
  <si>
    <t>90082-00</t>
  </si>
  <si>
    <t>Ostale reparacije na orbiti</t>
  </si>
  <si>
    <t>90091-00</t>
  </si>
  <si>
    <t>Kantotomija</t>
  </si>
  <si>
    <t>90111-00</t>
  </si>
  <si>
    <t>Ostale procedure na spoljašnjem uvu</t>
  </si>
  <si>
    <t>90131-00</t>
  </si>
  <si>
    <t>Lokalna ekcizija ostalih endonazalnih lezija</t>
  </si>
  <si>
    <t>90132-00</t>
  </si>
  <si>
    <t>Ostale reparacije na nosu</t>
  </si>
  <si>
    <t>90133-00</t>
  </si>
  <si>
    <t>Ostale procedure na nosu</t>
  </si>
  <si>
    <t xml:space="preserve">90135-00 </t>
  </si>
  <si>
    <t>Ekscizija lezija na jeziku</t>
  </si>
  <si>
    <t>90136-00</t>
  </si>
  <si>
    <t>Ostale reparacije jezika</t>
  </si>
  <si>
    <t xml:space="preserve">90138-00 </t>
  </si>
  <si>
    <t xml:space="preserve">Ekscizija lezija na pljuvačnim žlezdama </t>
  </si>
  <si>
    <t xml:space="preserve">90141-00 </t>
  </si>
  <si>
    <t>Lokalna ekscizija ili destrukcija lezija na tvrdom nepcu</t>
  </si>
  <si>
    <t>90141-01</t>
  </si>
  <si>
    <t>Ekcizija ostalih lezija u ustima</t>
  </si>
  <si>
    <t>90144-00</t>
  </si>
  <si>
    <t>Ekcizija lezije na tonzilama i adenoidima</t>
  </si>
  <si>
    <t>90179-02</t>
  </si>
  <si>
    <t>Nazotrahealna intubacija</t>
  </si>
  <si>
    <t>90179-05</t>
  </si>
  <si>
    <t>Postupak odrzavanja nazofaringealne intubacije</t>
  </si>
  <si>
    <t>90282-02</t>
  </si>
  <si>
    <t>Radikalna ekcizija limfnih čvorova na drugom mestu</t>
  </si>
  <si>
    <t>90530-01</t>
  </si>
  <si>
    <t>Otvorena repozicija preloma mandibularnog ili maksilarnog alvbeolarnog grebema</t>
  </si>
  <si>
    <t>90530-03</t>
  </si>
  <si>
    <t>Otvorena repozicija preloma kostiju lica koja nije drugde klasifikovana</t>
  </si>
  <si>
    <t xml:space="preserve">90603-00 </t>
  </si>
  <si>
    <t>Sekvestrektomija maksile</t>
  </si>
  <si>
    <t xml:space="preserve">90603-01 </t>
  </si>
  <si>
    <t>Sekvestrektomija mandibule</t>
  </si>
  <si>
    <t>90661-00</t>
  </si>
  <si>
    <t>Ostale incizije kože I potkožne tkiva</t>
  </si>
  <si>
    <t>90665-00</t>
  </si>
  <si>
    <t>Obrada kože i potkožnog tkiva bez ekcizije</t>
  </si>
  <si>
    <t xml:space="preserve">90678-00 </t>
  </si>
  <si>
    <t>Parcijalna resekcija drugih kostiju lica, neklasifikovana na drugom mestu</t>
  </si>
  <si>
    <t>90679-00</t>
  </si>
  <si>
    <t>Osteotomija zigomaticnog luka jednostrana</t>
  </si>
  <si>
    <t>90679-02</t>
  </si>
  <si>
    <t>Ostektomija zigomaticnog luka jednostrana</t>
  </si>
  <si>
    <t>90680-02</t>
  </si>
  <si>
    <t>Ostektomija zigomaticnog luka unutrašnjom fiksacvijom jednostrana</t>
  </si>
  <si>
    <t>90686-01</t>
  </si>
  <si>
    <t>92035-00</t>
  </si>
  <si>
    <t>Druge intubacije respirativnog trakta</t>
  </si>
  <si>
    <t>92035-011</t>
  </si>
  <si>
    <t>Otezana endotrahealna intubacija fiberopti;kim laringoskopom</t>
  </si>
  <si>
    <t>92044-00</t>
  </si>
  <si>
    <t>Ostale terapije oboga'ene kiseonikom</t>
  </si>
  <si>
    <t>92078-00</t>
  </si>
  <si>
    <t>Zamena (nazo-)gastrične sonde ili cevi ezofagostome</t>
  </si>
  <si>
    <t>97241-00</t>
  </si>
  <si>
    <t>Resekcija korena zuba po jednom korenu</t>
  </si>
  <si>
    <t>97311-01</t>
  </si>
  <si>
    <t>Uklanjane jednog zuba ili njegovog dela</t>
  </si>
  <si>
    <t>97311-02</t>
  </si>
  <si>
    <t>Uklanjanje dva zuba ili njihovog dela ili delova</t>
  </si>
  <si>
    <t>97311-03</t>
  </si>
  <si>
    <t>Uklanjanje tri zuba ili njihovog dela ili delova</t>
  </si>
  <si>
    <t>97311-04</t>
  </si>
  <si>
    <t>Uklanjanje četiri zuba ili njihovog dela ili delova</t>
  </si>
  <si>
    <t>97311-05</t>
  </si>
  <si>
    <t>Uklanjanje od pet do devet zuba ili njihovog dela ili delova</t>
  </si>
  <si>
    <t>97314-00</t>
  </si>
  <si>
    <t>Postupno uklanjane jednog zuba</t>
  </si>
  <si>
    <t>97322-00</t>
  </si>
  <si>
    <t>Hirurško uklanjanje jednog zuba koje ne zahteva uklanjanje kosti</t>
  </si>
  <si>
    <t>97323-01</t>
  </si>
  <si>
    <t>Hirursko uklanjanje jednog zuba koje zahtwva uklanjanje kosti</t>
  </si>
  <si>
    <t>Hirurško uklanjanje jednog zuba koje zahteva uklanjanje kosti</t>
  </si>
  <si>
    <t>97323-02</t>
  </si>
  <si>
    <t>Hirurško uklanjanje dva zuba koje zahteva uklanjanje kosti</t>
  </si>
  <si>
    <t>97323-03</t>
  </si>
  <si>
    <t>Hirurško uklanjanje tri zuba koje zahteva uklanjanje kosti</t>
  </si>
  <si>
    <t>97323-04</t>
  </si>
  <si>
    <t>Hirurško uklanjanje četiri zuba koje zahteva uklanjanje kosti</t>
  </si>
  <si>
    <t>97323-06</t>
  </si>
  <si>
    <t>Hirurško uklanjanje od 10 do 14 zuba koje zahteva uklanjanje kosti</t>
  </si>
  <si>
    <t>97324-01</t>
  </si>
  <si>
    <t>Hirursko uklanjanje jednog zuba koje zahtwva uklanjanje kosti I razdvajanje zuba</t>
  </si>
  <si>
    <t>97324-08</t>
  </si>
  <si>
    <t>Hirursko uklanjanjeneodređenog broja zuba koje zahtwva uklanjanje kosti I razdvajanje zuba</t>
  </si>
  <si>
    <t>97325-05</t>
  </si>
  <si>
    <t>97331-00</t>
  </si>
  <si>
    <t>Alveolektomija, po segmentu vilice</t>
  </si>
  <si>
    <t>97389-01</t>
  </si>
  <si>
    <t>Hirurška izolacija I prezervacija neurovaskularnog tkiva</t>
  </si>
  <si>
    <t>97399-00</t>
  </si>
  <si>
    <t>Kontrola postoperativne hemoragje nakon procedure u usnoj šupljini</t>
  </si>
  <si>
    <t>97432-00</t>
  </si>
  <si>
    <t>Apikotomija po jednom korenu</t>
  </si>
  <si>
    <t>Uklanjanje splinta/šine</t>
  </si>
  <si>
    <t>Uklanjanje konaca</t>
  </si>
  <si>
    <t>Obuka pacijenta za izvođenje funkcionalnih vežbi za rehabilitaciju TMZ</t>
  </si>
  <si>
    <t>13706-02</t>
  </si>
  <si>
    <t xml:space="preserve">Transfuzija eritrocita </t>
  </si>
  <si>
    <t>13815-00</t>
  </si>
  <si>
    <t>Centralna venska kateterizacija</t>
  </si>
  <si>
    <t>13839-00</t>
  </si>
  <si>
    <t>Vađenje krvi u dijagnostičke svrhe</t>
  </si>
  <si>
    <t>30055-00</t>
  </si>
  <si>
    <t>Previjanje rane</t>
  </si>
  <si>
    <t>92062-00</t>
  </si>
  <si>
    <t>Transfuzija krvnih komponenti i derivata</t>
  </si>
  <si>
    <t>Терапијске</t>
  </si>
  <si>
    <t>Maksilofacijalna hirurgija</t>
  </si>
  <si>
    <t>Bolesti usta</t>
  </si>
  <si>
    <t>Bolesti zuba</t>
  </si>
  <si>
    <t>Ortodoncija</t>
  </si>
  <si>
    <t>Oralna hirurgija</t>
  </si>
  <si>
    <t>Protetika</t>
  </si>
  <si>
    <t>Dečja i preventivna</t>
  </si>
  <si>
    <t>MFH</t>
  </si>
  <si>
    <t>Правно економска слижба</t>
  </si>
  <si>
    <t>Извршено I-XII 2024.</t>
  </si>
  <si>
    <t>01.01.2025</t>
  </si>
  <si>
    <t>UKUPNO</t>
  </si>
  <si>
    <t>Dečja i peventivna stomatologija</t>
  </si>
  <si>
    <t>Specijalisticki pregled nastavnik</t>
  </si>
  <si>
    <t>spec ijalistički pregled - nastavnik</t>
  </si>
  <si>
    <t>specijalistički pregled , kontrolni - nastavnik</t>
  </si>
  <si>
    <t>Ortopedija vilice</t>
  </si>
  <si>
    <t>specijalistički pregled</t>
  </si>
  <si>
    <t>specijalistički pregled kontrolni</t>
  </si>
  <si>
    <t>specijalistički pregled nastavnika</t>
  </si>
  <si>
    <t>specijalistički pregled nastavnika , kontrolni</t>
  </si>
  <si>
    <t>konzilijarni pregled sa pisanim mišljenjem</t>
  </si>
  <si>
    <t xml:space="preserve">specijalistički pregled  prvi </t>
  </si>
  <si>
    <t>kontrolni  specijalistički  pregled</t>
  </si>
  <si>
    <t>specijalistički kontrolni pregled</t>
  </si>
  <si>
    <t>spec.predgled nastavnik</t>
  </si>
  <si>
    <t>spec.pregled naatavnik kontrolni</t>
  </si>
  <si>
    <t>Parodontologija i oralna medicina</t>
  </si>
  <si>
    <t>kontrolni pregled</t>
  </si>
  <si>
    <t>Epитроцити у адитивној солуцији</t>
  </si>
  <si>
    <t>Ukupno</t>
  </si>
  <si>
    <t>92514-10</t>
  </si>
  <si>
    <t xml:space="preserve">92514-19 </t>
  </si>
  <si>
    <t xml:space="preserve">92514-20 </t>
  </si>
  <si>
    <t xml:space="preserve">92514-29 </t>
  </si>
  <si>
    <t xml:space="preserve">92514-30 </t>
  </si>
  <si>
    <t xml:space="preserve">92514-39 </t>
  </si>
  <si>
    <t xml:space="preserve">92514-49 </t>
  </si>
  <si>
    <t>92515-10</t>
  </si>
  <si>
    <t xml:space="preserve">92515-19 </t>
  </si>
  <si>
    <t xml:space="preserve">92515-20 </t>
  </si>
  <si>
    <t xml:space="preserve">92515-29 </t>
  </si>
  <si>
    <t xml:space="preserve">92515-30 </t>
  </si>
  <si>
    <t xml:space="preserve">92515-39 </t>
  </si>
  <si>
    <t>92519-49</t>
  </si>
  <si>
    <t>Opšta anestezija, ASA 10</t>
  </si>
  <si>
    <t>Opšta anestezija, ASA 19</t>
  </si>
  <si>
    <t>Opšta anestezija, ASA 20</t>
  </si>
  <si>
    <t>Opšta anestezija, ASA 29</t>
  </si>
  <si>
    <t>Opšta anestezija, ASA 30</t>
  </si>
  <si>
    <t>Opšta anestezija, ASA 39</t>
  </si>
  <si>
    <t>Opšta anestezija, ASA 49</t>
  </si>
  <si>
    <t>Sedacija, ASA 10</t>
  </si>
  <si>
    <t>Sedacija, ASA 19</t>
  </si>
  <si>
    <t>Sedacija, ASA 20</t>
  </si>
  <si>
    <t>Sedacija, ASA 29</t>
  </si>
  <si>
    <t>Sedacija, ASA 30</t>
  </si>
  <si>
    <t>Sedacija, ASA 39</t>
  </si>
  <si>
    <t>Sedacija, ASA 49</t>
  </si>
  <si>
    <t>3.025.990,23</t>
  </si>
  <si>
    <t>3.182.616,00</t>
  </si>
  <si>
    <t>5.003.174</t>
  </si>
  <si>
    <t>3.819,22</t>
  </si>
  <si>
    <t>4.801.941</t>
  </si>
  <si>
    <t>4.436/596,87</t>
  </si>
  <si>
    <t>355.000,00</t>
  </si>
  <si>
    <t>299.297,6</t>
  </si>
  <si>
    <t xml:space="preserve"> </t>
  </si>
  <si>
    <t>039340</t>
  </si>
  <si>
    <t>039342</t>
  </si>
  <si>
    <t>039344</t>
  </si>
  <si>
    <t>11700-00</t>
  </si>
  <si>
    <t>11708-00</t>
  </si>
  <si>
    <t>11713-00</t>
  </si>
  <si>
    <t>18234-00</t>
  </si>
  <si>
    <t>18238-00</t>
  </si>
  <si>
    <t>57960-00</t>
  </si>
  <si>
    <t>A57960-00</t>
  </si>
  <si>
    <t>LMU001</t>
  </si>
  <si>
    <t>l000026</t>
  </si>
  <si>
    <t>Davanje injekcije u terapijske/dijagnosticke svrhe</t>
  </si>
  <si>
    <t>Analiza ortopantomografa</t>
  </si>
  <si>
    <t>Pregled CD skenera/filma</t>
  </si>
  <si>
    <t>Pregled CD MR / filma</t>
  </si>
  <si>
    <t>Poređenje dva ili tri CD skenera ili magneta u različitim vremenskim intervalima</t>
  </si>
  <si>
    <t>Ostale elektrokardiografije (EKG)</t>
  </si>
  <si>
    <t>Ambulatorno kontinuirano EKG snimanje</t>
  </si>
  <si>
    <t>Snimanje prosecnog signala EKG-a</t>
  </si>
  <si>
    <t>Uzimanje materijala sa koze i sluzokoze za mikološki,citološki pr</t>
  </si>
  <si>
    <t>Davanje anestetičkog sredstva oko primarne grane trigeminalnog nerva</t>
  </si>
  <si>
    <t>Davanje anestetičkog sredstva oko facijalnog nerva</t>
  </si>
  <si>
    <t>Ortopantomografija</t>
  </si>
  <si>
    <t>Ortopantomografija-ćitanje</t>
  </si>
  <si>
    <t>Prikazivanje utosaka laboratorijskog materijala</t>
  </si>
  <si>
    <t>Uzorkovanje krvi,venepunkcija</t>
  </si>
  <si>
    <t>А57930-00</t>
  </si>
  <si>
    <t xml:space="preserve">Ortopantomografija </t>
  </si>
  <si>
    <t>Radiografsko snimanje zuba</t>
  </si>
  <si>
    <t>22007-00</t>
  </si>
  <si>
    <t>22007-01</t>
  </si>
  <si>
    <t>22008-00</t>
  </si>
  <si>
    <t>30023-00</t>
  </si>
  <si>
    <t>30058-01</t>
  </si>
  <si>
    <t xml:space="preserve">30262-00 </t>
  </si>
  <si>
    <t>90013-00</t>
  </si>
  <si>
    <t>90220-00</t>
  </si>
  <si>
    <t>92031-00</t>
  </si>
  <si>
    <t>92036-00</t>
  </si>
  <si>
    <t>92037-00</t>
  </si>
  <si>
    <t>96197-00</t>
  </si>
  <si>
    <t>96197-09</t>
  </si>
  <si>
    <t>96199-00</t>
  </si>
  <si>
    <t>96200-00</t>
  </si>
  <si>
    <t>96200-01</t>
  </si>
  <si>
    <t>96203-09</t>
  </si>
  <si>
    <t xml:space="preserve">97387-00 </t>
  </si>
  <si>
    <t>Lecenje alveolita</t>
  </si>
  <si>
    <t>Resekcija jednokorenih zuba</t>
  </si>
  <si>
    <t>Vađenje zuba</t>
  </si>
  <si>
    <t>Komplikovano vađenje zuba</t>
  </si>
  <si>
    <t>Hirurška terapija zuba u nicanju (cirkumcizija)</t>
  </si>
  <si>
    <t>Hirurško vađjenje impaktiranog  očnjaka</t>
  </si>
  <si>
    <t>Hirurska terapija zuba u nicanju-izvlacenje</t>
  </si>
  <si>
    <t>Plastika plika i frenuluma</t>
  </si>
  <si>
    <t>Hirurško lečenje osteomijelitisa M.F. Regije</t>
  </si>
  <si>
    <t>Nekrektomija po seansi</t>
  </si>
  <si>
    <t>Odstranjivanje kalkulusa iz izvod.kanal.pljuvačne žlezde</t>
  </si>
  <si>
    <t>Drenaza parodontalnog apscesa</t>
  </si>
  <si>
    <t>Intraoralna incizija</t>
  </si>
  <si>
    <t>Zaustavljanje krvarenja</t>
  </si>
  <si>
    <t>Zaustavljanje krvarenja hirurškim putem</t>
  </si>
  <si>
    <t>Primarna plastika oroantralne komunikacije</t>
  </si>
  <si>
    <t>Replantacija stalnih zuba</t>
  </si>
  <si>
    <t>Repozicija luksirane mandibule</t>
  </si>
  <si>
    <t>Primarana obrada rane sa suturom MFH regije</t>
  </si>
  <si>
    <t>Zbrinjavanje preloma vilice metodom žičane imobilizacije</t>
  </si>
  <si>
    <t>Zbrinjavanje preloma vilice standardnom šinom</t>
  </si>
  <si>
    <t>Biopsija</t>
  </si>
  <si>
    <t>Infiltraciona anestezija</t>
  </si>
  <si>
    <t>Intralezijska i perilezijska aplikacija leka (u ustima)</t>
  </si>
  <si>
    <t>Kiretaža oralne sluzokože</t>
  </si>
  <si>
    <t>Periferne blokade alkoholom u lečenju idiopatske trigeminalne neuralgije</t>
  </si>
  <si>
    <t>Endotrahealna intubacija,jednolumenski tubus</t>
  </si>
  <si>
    <t>Postupak odrzavanja endotrahealne intubacije</t>
  </si>
  <si>
    <t>Endotrahealna intubacija,dvolumenskii tubus</t>
  </si>
  <si>
    <t>Ekcizija debridman mekog tkiva</t>
  </si>
  <si>
    <t>Kontrola postoperativne hemoragije ,neklasifikovana na drugom mestu</t>
  </si>
  <si>
    <t>Dilatacija pljuvačnih žlezda ili kanala-Bužiranje</t>
  </si>
  <si>
    <t>Odstranjiovanje lučnih šipki iz maksile i mandibule</t>
  </si>
  <si>
    <t>Odsranjivanje pribadače,zavrtnja ili žice iz maksile,mandibule ili zigomatične kosti</t>
  </si>
  <si>
    <t>Biopsija nerva</t>
  </si>
  <si>
    <t>kateterizacija/kanilacija ostalih vena</t>
  </si>
  <si>
    <t>Obrada kože i potkožnog tkiva sa ekcizijom</t>
  </si>
  <si>
    <t>Detamponada nosa</t>
  </si>
  <si>
    <t>Plasiranje nazogastricne sonde</t>
  </si>
  <si>
    <t>Ispiranje nazogastricne sonde</t>
  </si>
  <si>
    <t xml:space="preserve">Zamena nazogastricne sonde </t>
  </si>
  <si>
    <t>Intramuskularno davanje farmakološkog sredstva,antineoplastično sredstvo</t>
  </si>
  <si>
    <t>Intramuskularno davanje farmakološkog sredstva</t>
  </si>
  <si>
    <t xml:space="preserve">Intravensko davanje  farmakolo[kog sredstva </t>
  </si>
  <si>
    <t>Subkutano davanje farmakološkog sredstva,antineoplastično sredstvo</t>
  </si>
  <si>
    <t>Subkutano davanje farmakološkog sredstva,trombolitičko sredstvo</t>
  </si>
  <si>
    <t>Oralno davanje farmakološkog sredstva</t>
  </si>
  <si>
    <t>Ponovno umetanje zuba i splintiranje</t>
  </si>
  <si>
    <t>Dečja i prev.stom.</t>
  </si>
  <si>
    <t>57930-00</t>
  </si>
  <si>
    <t>Individualni zdravstveno vaspitni rad u ordinaciji</t>
  </si>
  <si>
    <t>Uklanjanje naslaga</t>
  </si>
  <si>
    <t>Zalivanje fisura</t>
  </si>
  <si>
    <t>Preventivni ispun</t>
  </si>
  <si>
    <t>Terapija dubokog karijesa (bez ispuna)</t>
  </si>
  <si>
    <t>Amalgamski ispun na 1 površine</t>
  </si>
  <si>
    <t>Amalgamski ispun na 2 površine</t>
  </si>
  <si>
    <t>Amalgamski ispun na 3 površine</t>
  </si>
  <si>
    <t>Nadogradnja frakturiranog zuba</t>
  </si>
  <si>
    <t>Vitalna amputacija/ekstirpacija kod fraktura zuba sa otvorenom pulpom</t>
  </si>
  <si>
    <t>Mortalna amputacija pulpe mlecnih zuba</t>
  </si>
  <si>
    <t>Lečenje inficirane pulpe sa nezavršenim rastom korena</t>
  </si>
  <si>
    <t>Lečenje neinficirane pulpe sa nezavršenim rastom korena</t>
  </si>
  <si>
    <t>Zbrinjavanje multiplih povreda zuba u dece</t>
  </si>
  <si>
    <t>Zbrinjavanje dece sa tezim poremećajima strukture zuba</t>
  </si>
  <si>
    <t>Kompozitni ispun na prednjim zubima</t>
  </si>
  <si>
    <t>Kompozitni ispun na bočnim zubima</t>
  </si>
  <si>
    <t>Nadogradnja od estetskog materijala (kod povreda)</t>
  </si>
  <si>
    <t>Endodontska terapija neinficirane pulpe po kanalu</t>
  </si>
  <si>
    <t>Endodontska terapija inficirane pulpe po kanalu</t>
  </si>
  <si>
    <t>Vadjenje stranog tela iz kanala korena</t>
  </si>
  <si>
    <t>Terapija intra I ekstraoralnih perforacija korena</t>
  </si>
  <si>
    <t>Retretman kanala korena po kanalu</t>
  </si>
  <si>
    <t>Glasjonomerni ispun</t>
  </si>
  <si>
    <t>Endodontska terapija zuba sa komplikovanim kanalnim sistemima po kanalu</t>
  </si>
  <si>
    <t>Etioloska dg. konsekutivnih oboljenja</t>
  </si>
  <si>
    <t>Otkrivanje oralnih zarista kod pacijenata na bilnickom lecenju</t>
  </si>
  <si>
    <t>Prva pomoc kod dentalgija</t>
  </si>
  <si>
    <t>Intraoralna incizija apscesa</t>
  </si>
  <si>
    <t>Fiksacija traumatski luksiranih zuba u dece kompozitnim splintom/sinom</t>
  </si>
  <si>
    <t>Uklanjanje splinta/sine</t>
  </si>
  <si>
    <t>Povrsinska lokalna anestezija</t>
  </si>
  <si>
    <t>Lokalna aplikacija fluorida srednje koncentracije</t>
  </si>
  <si>
    <t>Lokalna aplikacija leka (toxavit)</t>
  </si>
  <si>
    <t>Amalgamski ispun na 1 površine kod dece do navršene 15 godine života</t>
  </si>
  <si>
    <t>Amalgamski ispun na 2 površine kod dece do navršene 15 godine života</t>
  </si>
  <si>
    <t>Amalgamski ispun na tri povrsine kod dece do navrsene 15 gonine zivota</t>
  </si>
  <si>
    <t>Vitalna amputacija pulpe mlecnih zuba</t>
  </si>
  <si>
    <t>Vitalna ekstirpacija pulpe mlecnih zuba</t>
  </si>
  <si>
    <t>Interseansno medikamentozno kanalno punjenje po kanalu</t>
  </si>
  <si>
    <t>Interseansno medikamentozno kanalno punjenje kod zuba sa nezavrsenim rastom korena po kanalu</t>
  </si>
  <si>
    <t>Prva pomoc kod multiplih povreda zuba u dece</t>
  </si>
  <si>
    <t>Kompozitni ispun na prednjim zubima kod dece do navršene 15 godine života</t>
  </si>
  <si>
    <t>Kompozitni ispun na bočnim zubima kod dece do navršene 15 godine života</t>
  </si>
  <si>
    <t>Glasjonomerni ispun kod dece do navršene 15 godine života</t>
  </si>
  <si>
    <t>Prva pomoc kod povreda</t>
  </si>
  <si>
    <t>Selektivno brušenje zuba</t>
  </si>
  <si>
    <t>Uklanjanje supragingivalnog kamenca po vilici</t>
  </si>
  <si>
    <t xml:space="preserve">Obrada parodontalnog dzepa po zubu </t>
  </si>
  <si>
    <t>Intralezijska I perilezijska aplikacija leka</t>
  </si>
  <si>
    <t>Kauterizacija tkiva</t>
  </si>
  <si>
    <t>Serijska aplikacija koncentrovanih fluorida</t>
  </si>
  <si>
    <t>Konsult.pregled u drugoj ustanovi</t>
  </si>
  <si>
    <t>Zbrinjavanje dece sa posebnim potrebama</t>
  </si>
  <si>
    <t>Zbrinjavanje dece sa otežanom saradnjom za stom.intervencije</t>
  </si>
  <si>
    <t>Rentgenografija zuba intraoralna</t>
  </si>
  <si>
    <t xml:space="preserve">Ortopantomogram </t>
  </si>
  <si>
    <t>Ortopantomografija-čitanje</t>
  </si>
  <si>
    <t>A57930-00</t>
  </si>
  <si>
    <t>97381-00</t>
  </si>
  <si>
    <t>97231-01</t>
  </si>
  <si>
    <t>Otkrivanje lokalnih žarišta</t>
  </si>
  <si>
    <t>Plastika flika i frenuma</t>
  </si>
  <si>
    <t>Drenaza parodontalnog abscesa</t>
  </si>
  <si>
    <t>Uklanjanje tumora mekih tkiva usne šupljine-benignih</t>
  </si>
  <si>
    <t>Uklanjanje konca</t>
  </si>
  <si>
    <t>Površinska anestezija</t>
  </si>
  <si>
    <t>Infilitraciona anestezija</t>
  </si>
  <si>
    <t>Uklanjanje supragingivalnog zubnog kamenca po vilici</t>
  </si>
  <si>
    <t>Obrada parodontalnog dzepa</t>
  </si>
  <si>
    <t>Мотивација и обучавање корисника у одржавању правилне хигијене</t>
  </si>
  <si>
    <t xml:space="preserve">Гингивeктoмиja зa oсaм или мaњe зубa </t>
  </si>
  <si>
    <t>Гингивeктoмиja зa више од oсaм  зубa</t>
  </si>
  <si>
    <t>Hirurško otkrivanje neizniklog zuba sa stimulacijom I pakovanjem</t>
  </si>
  <si>
    <t>Parcijalna akrilatna proteza</t>
  </si>
  <si>
    <t>Totalna proteza</t>
  </si>
  <si>
    <t>Reparatura proteze- prelom ploče</t>
  </si>
  <si>
    <t>Dodatak zuba u protezi</t>
  </si>
  <si>
    <t>Dodatak kukice u protezi</t>
  </si>
  <si>
    <t>Podlaganje proteze direktno - hladnovezujući akrilat</t>
  </si>
  <si>
    <t>Podlaganje proteze indirektno</t>
  </si>
  <si>
    <t>Izrada i analiza studijskog modela /mulaža kod deformiteta lica i vilica</t>
  </si>
  <si>
    <t>Eliminacija iritacije oralne sluzokože</t>
  </si>
  <si>
    <t>Реадаптација и реоклудација оптуратора</t>
  </si>
  <si>
    <t>Привремена оптуратор протеза</t>
  </si>
  <si>
    <t>Definitivna opturator proteza</t>
  </si>
  <si>
    <t>97772-00</t>
  </si>
  <si>
    <t>Priprema akrilatnog splinta</t>
  </si>
  <si>
    <t xml:space="preserve">Izrada I analiza studijskog modela </t>
  </si>
  <si>
    <t>Endodonska terapija inficirane pulpe po kanalu</t>
  </si>
  <si>
    <t>Otkrivanje oralnih žarišta kod pacijenata na bolničkom lečenju</t>
  </si>
  <si>
    <t xml:space="preserve">  Lečenje alveolita </t>
  </si>
  <si>
    <t>Resekcija gornjih dvokorenih zuba</t>
  </si>
  <si>
    <t>Hirurško vadjenje zuba</t>
  </si>
  <si>
    <t>Hirurska th zuba u nicanju (cirkuncizija)</t>
  </si>
  <si>
    <t>Hirursko vadj. Impaktiranih umnjaka</t>
  </si>
  <si>
    <t>Hirursko vadj. Impaktiranih ocnjaka</t>
  </si>
  <si>
    <t>Hiruško terapija zuba u nicanju</t>
  </si>
  <si>
    <t>Uklanjanje mukoznih cista</t>
  </si>
  <si>
    <t>Uklanjanje većih viličnih cista</t>
  </si>
  <si>
    <t>Revizija sinusa</t>
  </si>
  <si>
    <t>Hirurško lečenje osteomijelitisa maksilofacijalne regije</t>
  </si>
  <si>
    <t>Ubrizgavanje lekova u pljuvačnu žlezdu kroz izvodni kanal</t>
  </si>
  <si>
    <t>Otstranjenje kalkisa iz izvodnog kanala pljuvačne žlezde</t>
  </si>
  <si>
    <t>Drenaža parodontalnog abscesa</t>
  </si>
  <si>
    <t>Primarana plastika OAK</t>
  </si>
  <si>
    <t>Primarana plastika sa vadjenjem korena iz sinusa</t>
  </si>
  <si>
    <t>Primarna obrada rane intraoralno</t>
  </si>
  <si>
    <t>Fiksacija traumatski luksiranih zuba splintom-sinom</t>
  </si>
  <si>
    <t>Primarna obrada rane bez suture maksilofacijalne regije</t>
  </si>
  <si>
    <t>Primarna obrada rane sa suturom maksilofacijalne regije</t>
  </si>
  <si>
    <t>Zbrinjavanje preloma vilice standardnom sinom</t>
  </si>
  <si>
    <t>Ekcizija ben.mal.tu koze Mfh sa direktnom suturom</t>
  </si>
  <si>
    <t>Uklanjanje timora sluzokoze usne duplje</t>
  </si>
  <si>
    <t>Ekstraoralna incizija apscesa</t>
  </si>
  <si>
    <t>Anestezija u oralnoj hirurgiji po započetom satu</t>
  </si>
  <si>
    <t>Davanj Injekcija u terapijske/ dijagnostičke svrhe</t>
  </si>
  <si>
    <t>Zbrinjavanje osoba sa posebnim potrebama u intravenskoj sedaciji</t>
  </si>
  <si>
    <t>Uklanjanje stranog tela iz mekih i kptanih tkiva lica,vilica</t>
  </si>
  <si>
    <t>Obuka pacijenta u izvodjenju funkcionalnih vežbi za rehabilitaciju TMZ</t>
  </si>
  <si>
    <t xml:space="preserve">Zbrinjavanje osoba sa posebnim potrebama </t>
  </si>
  <si>
    <t>Zbrinjavanje dece sa otežanom saradnjom za stomatološke intervencije (+100%)</t>
  </si>
  <si>
    <t>Uzimanje materjala sa koze i vidljivih sluzokoza za mikoloski, bakterioloski i citoloski pregled</t>
  </si>
  <si>
    <t xml:space="preserve">30055-00 </t>
  </si>
  <si>
    <t>Biopsija usne šupljine (tvrdo nepce, usne, usta)</t>
  </si>
  <si>
    <t>Ekcizija sinusa na kozi podkoznom tkivu</t>
  </si>
  <si>
    <t>30223-01</t>
  </si>
  <si>
    <t xml:space="preserve"> Incizija i drenaža apscesa kože i potkožnog tkiva</t>
  </si>
  <si>
    <t>Incizija i drenaža apcessa mekog tkiva</t>
  </si>
  <si>
    <t xml:space="preserve"> Lingvalna frenektomija</t>
  </si>
  <si>
    <t>30278-02</t>
  </si>
  <si>
    <t xml:space="preserve"> Labijalna frenektomija</t>
  </si>
  <si>
    <t>30283-00</t>
  </si>
  <si>
    <t xml:space="preserve"> Ekscizija ciste u ustima (mukokela, ranula)</t>
  </si>
  <si>
    <t>31230-03</t>
  </si>
  <si>
    <t>41701-00</t>
  </si>
  <si>
    <t xml:space="preserve"> Punkcija i lavaža paranazalnog sinusa</t>
  </si>
  <si>
    <t>Radikalna maksilarna astrostomija,jednostrana</t>
  </si>
  <si>
    <t xml:space="preserve">41719-00 </t>
  </si>
  <si>
    <t>Drenaza iz iz maksilarnog sinusa mkroz alveolu zuba</t>
  </si>
  <si>
    <t>Zatvaranje oroantralne fistule</t>
  </si>
  <si>
    <t>45602-00</t>
  </si>
  <si>
    <t>45605-00</t>
  </si>
  <si>
    <t>Parcijalna resekcija mandibule</t>
  </si>
  <si>
    <t xml:space="preserve">Submukozna vestibuloplastika </t>
  </si>
  <si>
    <t>45837-01                     Otvorena vestibuloplastika</t>
  </si>
  <si>
    <t>45723-01                 Osteotomija maksile unutrašnjom fiksacijom, jednostrana</t>
  </si>
  <si>
    <t>45723-00</t>
  </si>
  <si>
    <t>Osteotomija mandibule unutrašnjpm fiksacijom jednostrana</t>
  </si>
  <si>
    <t>45799-00</t>
  </si>
  <si>
    <t>45825-01</t>
  </si>
  <si>
    <t>Ekscizija egzostoze maksile ili mandibule</t>
  </si>
  <si>
    <t>47000-00</t>
  </si>
  <si>
    <t xml:space="preserve"> Zatvorena repozicija iščašenja temporomandibularnog zgloba</t>
  </si>
  <si>
    <t>48242-00</t>
  </si>
  <si>
    <t>Presađivanje kosti sa unutrašnjom fiksacijom, neklasifikovano na drugom mestu</t>
  </si>
  <si>
    <t>50200-00</t>
  </si>
  <si>
    <t>Biopsija kosti</t>
  </si>
  <si>
    <t>52122-00</t>
  </si>
  <si>
    <t>Parcijalna rekonstrukcija maksile</t>
  </si>
  <si>
    <t xml:space="preserve"> Ortopantomografija</t>
  </si>
  <si>
    <t>579600-01</t>
  </si>
  <si>
    <t>90135-00</t>
  </si>
  <si>
    <t xml:space="preserve">96215-00 </t>
  </si>
  <si>
    <t>Incizija i drenaža lezija u usnoj šupljini</t>
  </si>
  <si>
    <t xml:space="preserve">Uklanjanje jednog zuba ili njegovog dela ili delova </t>
  </si>
  <si>
    <t>97314-01</t>
  </si>
  <si>
    <t>Postupno uklanjanje jednog zuba</t>
  </si>
  <si>
    <t xml:space="preserve"> Hirurško uklanjanje jednog zuba koje zahteva uklanjanje kosti </t>
  </si>
  <si>
    <t xml:space="preserve"> Alveolektomija , po segmentu vilice</t>
  </si>
  <si>
    <t>97341-00</t>
  </si>
  <si>
    <t xml:space="preserve"> Uklanjanje hiperplastičnog tkiva</t>
  </si>
  <si>
    <t xml:space="preserve"> Hirurško otkrivanje neizniklog zuba sa stimulacijom i pakovanjem</t>
  </si>
  <si>
    <t>97382-00</t>
  </si>
  <si>
    <t xml:space="preserve"> Hirurško otkrivanje neizniklog zuba sa dodavanjem ortodontskog aparata za izvlačenje zuba</t>
  </si>
  <si>
    <t>Apikotomija, po jednom korenu</t>
  </si>
  <si>
    <t>Individualni zdravstveno vaspitni rad</t>
  </si>
  <si>
    <t>Stimulator</t>
  </si>
  <si>
    <t>Izrada i analiza studijskih modela</t>
  </si>
  <si>
    <t>Analiza ekstra oralne telerendgenografije glave</t>
  </si>
  <si>
    <t>Aktivni pokretni ortodontski aparat</t>
  </si>
  <si>
    <t>Funkcionalni ortodontski aparat</t>
  </si>
  <si>
    <t>Terapeutska readaptacija</t>
  </si>
  <si>
    <t>Reparatura ortodontskog aparata sa otiskom</t>
  </si>
  <si>
    <t>Izrada i analiza studijskih modela kod deformiteta lica i vilica</t>
  </si>
  <si>
    <t>Kefalometrijska analiza kod deformiteta lica i vilica</t>
  </si>
  <si>
    <t>Fotokefalometrijska analiza kod deformiteta lica i vilica</t>
  </si>
  <si>
    <t>Fiksni ortodontski aparat u okviru preoperativnog i postoperativnog tretmana sa operisanim rascepima usne,alveolarnog grebena i nepca</t>
  </si>
  <si>
    <t>Fiksni ortodonski aparat u okviru preoperativnog i postoperativnog tretmana kod osoba sa urođenim težim stečenim deformitetima lica</t>
  </si>
  <si>
    <t>A57930</t>
  </si>
  <si>
    <t>Amalgamski ispun na jednoj povrsini</t>
  </si>
  <si>
    <t>Amalgamski ispun na dve povrsini</t>
  </si>
  <si>
    <t>Amalgamski ispun na tri povrsini</t>
  </si>
  <si>
    <t>Kompozitni ispun na bocnim zubima</t>
  </si>
  <si>
    <t>Vađenje stranog tela iz kanala korena</t>
  </si>
  <si>
    <t>Vađenje starog punjenja iz kanala korena</t>
  </si>
  <si>
    <t>Glasjonomerski ispun</t>
  </si>
  <si>
    <t>Nadogradnja zuba sa pmoc.mikroretencijom pomoću parapurpalnog kočića</t>
  </si>
  <si>
    <t>Prva pomoc kod dentalgije</t>
  </si>
  <si>
    <t>Lokalna aplikacija leka (toksavit)</t>
  </si>
  <si>
    <t>Interseansno medikamentozno k.p.po kanalu</t>
  </si>
  <si>
    <t>Fiksacija traumatski luksiranih zuba kompozitnim splintom - šinom</t>
  </si>
  <si>
    <t>Uklanjane supragingivalnog kamenca po vilici</t>
  </si>
  <si>
    <t>Obrada parodontalnog džepa po zubu</t>
  </si>
  <si>
    <t>Konzervativna obrada hendikepiranog lica</t>
  </si>
  <si>
    <t>Оrtopan</t>
  </si>
  <si>
    <t>97061-00</t>
  </si>
  <si>
    <t>Ispitivanje zubne pulpe</t>
  </si>
  <si>
    <t>97111-00</t>
  </si>
  <si>
    <t>Uklanjanje plaka ili pigmentnih prebojenosti sa zuba</t>
  </si>
  <si>
    <t>97114-00</t>
  </si>
  <si>
    <t>Uklanjanje kamenca sa površine zuba</t>
  </si>
  <si>
    <t>97386-00</t>
  </si>
  <si>
    <t>Splintiranje pomerenog zuba ( po zubu)</t>
  </si>
  <si>
    <t>97411-00</t>
  </si>
  <si>
    <t>Direktno prekrivanje zubne pulpe</t>
  </si>
  <si>
    <t>97415-00</t>
  </si>
  <si>
    <t>Totalni hemijsko-mehanički tretman kanala korena zuba, 1 kanal</t>
  </si>
  <si>
    <t>Totalni hemijsko-mehanički tretman kanala korena zuba, svaki dodatni kanal</t>
  </si>
  <si>
    <t>97417-00</t>
  </si>
  <si>
    <t>Zatvaranje kanala korena zuba, 1 kanal</t>
  </si>
  <si>
    <t>97418-00</t>
  </si>
  <si>
    <t>Zatvaranje kanala korena zuba, svaki dodatni kanal</t>
  </si>
  <si>
    <t>97419-00</t>
  </si>
  <si>
    <t>Ekstirpacija zubne pulpe ili debridman kanala korena, hitni ili palijativni postupak</t>
  </si>
  <si>
    <t>97511-01</t>
  </si>
  <si>
    <t>Рестаурација (обнова) зуба амалгамом, 1 површина, директна</t>
  </si>
  <si>
    <t>97512-01</t>
  </si>
  <si>
    <t>Рестаурација (обнова) зуба амалгамом, 2 површине, директна</t>
  </si>
  <si>
    <t>97513-01</t>
  </si>
  <si>
    <t>Рестаурација (обнова) зуба амалгамом, 3 површине, директна</t>
  </si>
  <si>
    <t>97521-01</t>
  </si>
  <si>
    <t>Обнова предњег зуба адхезивном техником, 1 површина, директна</t>
  </si>
  <si>
    <t>97522-01</t>
  </si>
  <si>
    <t>Обнова предњег зуба адхезивном техником, 2 површине, директна</t>
  </si>
  <si>
    <t>97523-01</t>
  </si>
  <si>
    <t>Обнова предњег зуба адхезивном техником, 3 површине, директна</t>
  </si>
  <si>
    <t>97531-00</t>
  </si>
  <si>
    <t>Обнова бочног зуба адхезивном техником, 1 површина, директна</t>
  </si>
  <si>
    <t>97532-00</t>
  </si>
  <si>
    <t>Обнова бочног зуба адхезивном техником, 2 површине, директна</t>
  </si>
  <si>
    <t>97533-00</t>
  </si>
  <si>
    <t>Обнова бочног зуба адхезивном техником, 3 површине, директна</t>
  </si>
  <si>
    <t>97534-00</t>
  </si>
  <si>
    <t>Обнова бочног зуба адхезивном техником, 4 површине, директна</t>
  </si>
  <si>
    <t>97572-01</t>
  </si>
  <si>
    <t>Привремена рестаурација зуба</t>
  </si>
  <si>
    <t>97575-00</t>
  </si>
  <si>
    <t>Уметање зубног кочића, по кочићу</t>
  </si>
  <si>
    <t>97597-00</t>
  </si>
  <si>
    <t>Кочић надоградња, облоковање и израда</t>
  </si>
  <si>
    <t>97961-00</t>
  </si>
  <si>
    <t>Мање оклузално подешавање</t>
  </si>
  <si>
    <t>97981-00</t>
  </si>
  <si>
    <t>Postavljanje splinta I stabilizacija zuba</t>
  </si>
  <si>
    <t>97982-00</t>
  </si>
  <si>
    <t>Редукција глеђи зуба</t>
  </si>
  <si>
    <t>600</t>
  </si>
  <si>
    <t>1100</t>
  </si>
  <si>
    <t>30</t>
  </si>
  <si>
    <t>10</t>
  </si>
  <si>
    <t>50</t>
  </si>
  <si>
    <t>2800</t>
  </si>
  <si>
    <t>2600</t>
  </si>
  <si>
    <t>10200</t>
  </si>
  <si>
    <t>1200</t>
  </si>
  <si>
    <t>300</t>
  </si>
  <si>
    <t>1650</t>
  </si>
  <si>
    <t>110</t>
  </si>
  <si>
    <t>Specijalisticki pregled</t>
  </si>
  <si>
    <t>Specijalisticki pregled-kontrolni</t>
  </si>
  <si>
    <t>Specijalisticki pregled nastavnik-kontrolni</t>
  </si>
  <si>
    <t>Dečija i prev.stom.</t>
  </si>
  <si>
    <t>Specijalisticki pregled kontrolni</t>
  </si>
  <si>
    <t>150</t>
  </si>
  <si>
    <t>1</t>
  </si>
  <si>
    <t>Ortopedija vilica</t>
  </si>
  <si>
    <t>specijalistički pregled nastavnik</t>
  </si>
  <si>
    <t>Pregledi</t>
  </si>
  <si>
    <t>Dnevna bolnica</t>
  </si>
  <si>
    <t>Hirursko vađenje zuba</t>
  </si>
  <si>
    <t>Hirursko vađenje impaktiranih umnjaka</t>
  </si>
  <si>
    <t>Uklanjanje manjih vilicnih cisti</t>
  </si>
  <si>
    <t>Revizija sinusa Caldwell-Luc</t>
  </si>
  <si>
    <t>Odstranjivanje kalkusa iz izvodnog kanala pljuvačne žlezde</t>
  </si>
  <si>
    <t xml:space="preserve">Zaustavljanje krvarenja </t>
  </si>
  <si>
    <t>Zaustavljanje krvarenja hirurskim putem</t>
  </si>
  <si>
    <t>Ekcizija beningnih/malignih kožnih tumora sa direktnom suturom MF regije</t>
  </si>
  <si>
    <t>Maligni tumori usne "V"ekcizija</t>
  </si>
  <si>
    <t>Davanje injekcije u terapijske I dijagnostičke svrhe</t>
  </si>
  <si>
    <t>Uklanjanje stranog tela iz mekih I koštanih tkiva lica I vrata</t>
  </si>
  <si>
    <t>Ostale elektroksrdiografije (EKG)</t>
  </si>
  <si>
    <t>Ambulantno kontinuirano EKG snimanje</t>
  </si>
  <si>
    <t>Snimanje prosenog signala EKG-a</t>
  </si>
  <si>
    <t>Vadjenje krvi u dijagnostičke svrhe</t>
  </si>
  <si>
    <t>Endotrahealna intubacija jednolumenski tubus</t>
  </si>
  <si>
    <t>Zatvaranje fistule u usnoj šupljini</t>
  </si>
  <si>
    <t>Postupak odrzavanja endotraheane intubacije</t>
  </si>
  <si>
    <t>30035-00</t>
  </si>
  <si>
    <t>Reparacija rana na kozi potkoznom tkivu lica ili vrata</t>
  </si>
  <si>
    <t>30075-00</t>
  </si>
  <si>
    <t>Biopsija parotidnih žlezda</t>
  </si>
  <si>
    <t>30075-23</t>
  </si>
  <si>
    <t>Biopsija usne šupljine</t>
  </si>
  <si>
    <t>30253-00</t>
  </si>
  <si>
    <t>Parcijalna ekcizija parotidne zlezde</t>
  </si>
  <si>
    <t>Ekcizija ciste u ustima</t>
  </si>
  <si>
    <t>31230-00</t>
  </si>
  <si>
    <t>Ekcizija lezije na kozi I potkoznom tkiva očnog kapka</t>
  </si>
  <si>
    <t>31230-01</t>
  </si>
  <si>
    <t>Ekcizija lezije na kozi I potkoznom tkiva nosa</t>
  </si>
  <si>
    <t>31230-02</t>
  </si>
  <si>
    <t>Ekcizija lezije na kozi I potkoznom tkiva uva</t>
  </si>
  <si>
    <t>Ekcizija na kozi I potkoznom tkivu usne</t>
  </si>
  <si>
    <t>31235-00</t>
  </si>
  <si>
    <t>Ekcizija lezije na kozi I potkoznom tkivu ostalih oblasti na glavi</t>
  </si>
  <si>
    <t>31235-01</t>
  </si>
  <si>
    <t>Ekcizija lezije na kozi I potkoznom tkivu vrata</t>
  </si>
  <si>
    <t>Ekcizija (biopsija) limfnog čvora vrata</t>
  </si>
  <si>
    <t>41716-06</t>
  </si>
  <si>
    <t>Ekcizija lezije maksilarnog sinusa</t>
  </si>
  <si>
    <t>41722-00</t>
  </si>
  <si>
    <t>45206-00</t>
  </si>
  <si>
    <t>Lokalni rezanj koze ocnog kapka</t>
  </si>
  <si>
    <t>45206-01</t>
  </si>
  <si>
    <t>Jednostavan mali lokalni rezanj kože nosa</t>
  </si>
  <si>
    <t>45206-02</t>
  </si>
  <si>
    <t>Jednostavan mali lokalni rezanj kože usne</t>
  </si>
  <si>
    <t>45206-03</t>
  </si>
  <si>
    <t>Lokalni rezanj koze uva</t>
  </si>
  <si>
    <t>45206-04</t>
  </si>
  <si>
    <t>Lokalni rezanj koze vrata</t>
  </si>
  <si>
    <t>45206-09</t>
  </si>
  <si>
    <t>Jednostavan I mali lokalni rezanj kože ostalih oblasti lica</t>
  </si>
  <si>
    <t>45448-01</t>
  </si>
  <si>
    <t>Mali transplantat parcijalne debljine koze za nos</t>
  </si>
  <si>
    <t>45448-09</t>
  </si>
  <si>
    <t>Mali transplantat parcijalne debljine koze za ostale oblasti lica</t>
  </si>
  <si>
    <t>45512-00</t>
  </si>
  <si>
    <t>Revizija oziljka na licu duzine više od 3 cm</t>
  </si>
  <si>
    <t>45625-01</t>
  </si>
  <si>
    <t>Ekstirpacija koštanih tumora vilica</t>
  </si>
  <si>
    <t>45668-00</t>
  </si>
  <si>
    <t>Vermiliektomija</t>
  </si>
  <si>
    <t>Ekcizija egzostoze na nepcu</t>
  </si>
  <si>
    <t>Ekcizija egzostoze maksile ili mandibule</t>
  </si>
  <si>
    <t>47789-01</t>
  </si>
  <si>
    <t>Otvorena repozicija preloma zigomaticne kosti</t>
  </si>
  <si>
    <t>Otvorena repozicija preloma zigomaticne kosti sa spoljasnjom fiksacijom,1 mesto</t>
  </si>
  <si>
    <t>Ekcizija lezije na jeziku</t>
  </si>
  <si>
    <t>90173-02</t>
  </si>
  <si>
    <t>90173-05</t>
  </si>
  <si>
    <t>Postupak odrzavanja nauotrahealne intubacije</t>
  </si>
  <si>
    <t>90603-01</t>
  </si>
  <si>
    <t>Sedacija ASA 10</t>
  </si>
  <si>
    <t>92515-19</t>
  </si>
  <si>
    <t>Sedacija ASA 19</t>
  </si>
  <si>
    <t>92515-20</t>
  </si>
  <si>
    <t>Sedacija ASA 20</t>
  </si>
  <si>
    <t>92515-29</t>
  </si>
  <si>
    <t>Sedacija ASA 29</t>
  </si>
  <si>
    <t>92515-39</t>
  </si>
  <si>
    <t>Sedacija ASA 39</t>
  </si>
  <si>
    <t>95141-00</t>
  </si>
  <si>
    <t>Lokalna ekcizija ili destrukcija lezije na tvrdom nepcu</t>
  </si>
  <si>
    <t>97323*01</t>
  </si>
  <si>
    <t>Hirursko uklanjanje jednog zuba koje zahteva uklanjanje kosti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</si>
</sst>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)@"/>
    <numFmt numFmtId="166" formatCode="0;0;;@"/>
  </numFmts>
  <fonts count="93">
    <font>
      <sz val="10"/>
      <name val="HelveticaPlai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HelveticaPlain"/>
      <charset val="238"/>
    </font>
    <font>
      <b/>
      <sz val="10"/>
      <color indexed="57"/>
      <name val="Cambria"/>
      <family val="1"/>
    </font>
    <font>
      <b/>
      <sz val="11"/>
      <color indexed="57"/>
      <name val="Cambria"/>
      <family val="1"/>
    </font>
    <font>
      <sz val="10"/>
      <color rgb="FF333333"/>
      <name val="Arial"/>
      <family val="2"/>
      <charset val="238"/>
    </font>
    <font>
      <b/>
      <sz val="10"/>
      <name val="HelveticaPlain"/>
    </font>
    <font>
      <sz val="10"/>
      <color rgb="FFFF0000"/>
      <name val="HelveticaPlain"/>
    </font>
    <font>
      <sz val="10"/>
      <name val="HelveticaPlain"/>
    </font>
    <font>
      <sz val="11"/>
      <name val="Times New Roman"/>
      <family val="1"/>
    </font>
    <font>
      <sz val="9"/>
      <name val="Times New Roman"/>
      <family val="1"/>
      <charset val="238"/>
    </font>
    <font>
      <sz val="9"/>
      <name val="Times New Roman"/>
      <family val="1"/>
    </font>
    <font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HelveticaPlain"/>
      <charset val="134"/>
    </font>
    <font>
      <sz val="11"/>
      <name val="Calibri"/>
      <family val="2"/>
      <charset val="238"/>
    </font>
    <font>
      <b/>
      <sz val="11"/>
      <color indexed="10"/>
      <name val="Times New Roman"/>
      <family val="1"/>
    </font>
    <font>
      <sz val="11"/>
      <color theme="1"/>
      <name val="Calibri"/>
      <charset val="238"/>
      <scheme val="minor"/>
    </font>
    <font>
      <sz val="8"/>
      <name val="Calibri"/>
      <charset val="134"/>
      <scheme val="minor"/>
    </font>
    <font>
      <b/>
      <sz val="8"/>
      <color theme="1" tint="0.14993743705557422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sz val="8"/>
      <name val="Calibri"/>
      <family val="2"/>
      <scheme val="minor"/>
    </font>
    <font>
      <b/>
      <sz val="8"/>
      <color theme="1" tint="0.149937437055574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</font>
    <font>
      <sz val="9"/>
      <color indexed="10"/>
      <name val="Times New Roman"/>
      <family val="1"/>
      <charset val="238"/>
    </font>
    <font>
      <b/>
      <sz val="10"/>
      <color indexed="10"/>
      <name val="Times New Roman"/>
      <family val="1"/>
    </font>
    <font>
      <sz val="10"/>
      <color indexed="57"/>
      <name val="Arial"/>
      <family val="2"/>
    </font>
    <font>
      <i/>
      <sz val="10"/>
      <name val="HelveticaPlain"/>
    </font>
    <font>
      <b/>
      <sz val="8"/>
      <name val="Arial"/>
      <family val="2"/>
    </font>
    <font>
      <sz val="10"/>
      <color indexed="57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6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16" fillId="0" borderId="0">
      <alignment horizontal="left" vertical="center" indent="1"/>
    </xf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1" fillId="0" borderId="0"/>
    <xf numFmtId="0" fontId="44" fillId="0" borderId="0"/>
    <xf numFmtId="0" fontId="11" fillId="0" borderId="0"/>
    <xf numFmtId="0" fontId="43" fillId="0" borderId="0"/>
    <xf numFmtId="0" fontId="15" fillId="0" borderId="0"/>
    <xf numFmtId="0" fontId="15" fillId="0" borderId="0"/>
    <xf numFmtId="0" fontId="15" fillId="0" borderId="0"/>
    <xf numFmtId="0" fontId="45" fillId="7" borderId="40">
      <alignment vertical="center"/>
    </xf>
    <xf numFmtId="0" fontId="46" fillId="0" borderId="40">
      <alignment horizontal="left" vertical="center" wrapText="1"/>
      <protection locked="0"/>
    </xf>
    <xf numFmtId="0" fontId="47" fillId="0" borderId="41" applyNumberFormat="0" applyFill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77" fillId="0" borderId="0"/>
    <xf numFmtId="0" fontId="74" fillId="0" borderId="0"/>
    <xf numFmtId="0" fontId="11" fillId="0" borderId="0"/>
    <xf numFmtId="0" fontId="11" fillId="0" borderId="0"/>
    <xf numFmtId="0" fontId="81" fillId="0" borderId="40">
      <alignment horizontal="left" vertical="center" wrapText="1"/>
      <protection locked="0"/>
    </xf>
    <xf numFmtId="0" fontId="82" fillId="15" borderId="40">
      <alignment vertical="center"/>
    </xf>
    <xf numFmtId="0" fontId="78" fillId="0" borderId="40">
      <alignment horizontal="left" vertical="center" wrapText="1"/>
      <protection locked="0"/>
    </xf>
    <xf numFmtId="0" fontId="79" fillId="15" borderId="40">
      <alignment vertical="center"/>
    </xf>
    <xf numFmtId="0" fontId="80" fillId="0" borderId="41" applyNumberFormat="0" applyFill="0" applyAlignment="0" applyProtection="0"/>
    <xf numFmtId="0" fontId="83" fillId="0" borderId="41" applyNumberFormat="0" applyFill="0" applyAlignment="0" applyProtection="0"/>
    <xf numFmtId="0" fontId="59" fillId="0" borderId="0"/>
  </cellStyleXfs>
  <cellXfs count="875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8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4" fillId="0" borderId="0" xfId="3" applyFont="1" applyProtection="1"/>
    <xf numFmtId="0" fontId="10" fillId="0" borderId="0" xfId="3" applyFont="1" applyAlignment="1" applyProtection="1"/>
    <xf numFmtId="3" fontId="14" fillId="0" borderId="0" xfId="3" applyNumberFormat="1" applyFont="1" applyProtection="1"/>
    <xf numFmtId="0" fontId="14" fillId="0" borderId="0" xfId="3" applyFont="1" applyAlignment="1" applyProtection="1">
      <alignment horizontal="center" vertical="center" wrapText="1"/>
    </xf>
    <xf numFmtId="0" fontId="5" fillId="0" borderId="0" xfId="3" applyFont="1" applyProtection="1"/>
    <xf numFmtId="3" fontId="14" fillId="0" borderId="0" xfId="3" applyNumberFormat="1" applyFont="1" applyAlignment="1" applyProtection="1">
      <alignment horizontal="center" vertical="center" wrapText="1"/>
    </xf>
    <xf numFmtId="0" fontId="14" fillId="0" borderId="0" xfId="3" applyFont="1" applyAlignment="1" applyProtection="1">
      <alignment horizontal="left" vertical="center" wrapText="1"/>
    </xf>
    <xf numFmtId="0" fontId="14" fillId="0" borderId="0" xfId="3" applyFont="1" applyAlignment="1" applyProtection="1">
      <alignment horizontal="left" wrapText="1"/>
    </xf>
    <xf numFmtId="0" fontId="14" fillId="0" borderId="0" xfId="3" applyFont="1" applyAlignment="1" applyProtection="1">
      <alignment wrapText="1"/>
    </xf>
    <xf numFmtId="3" fontId="14" fillId="0" borderId="0" xfId="3" applyNumberFormat="1" applyFont="1" applyAlignment="1" applyProtection="1">
      <alignment wrapText="1"/>
    </xf>
    <xf numFmtId="0" fontId="14" fillId="0" borderId="0" xfId="3" applyFont="1" applyAlignment="1" applyProtection="1">
      <alignment horizontal="left"/>
    </xf>
    <xf numFmtId="0" fontId="5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wrapText="1"/>
    </xf>
    <xf numFmtId="0" fontId="14" fillId="0" borderId="0" xfId="3" applyFont="1" applyFill="1" applyProtection="1"/>
    <xf numFmtId="0" fontId="5" fillId="0" borderId="0" xfId="0" applyFont="1" applyFill="1" applyAlignment="1">
      <alignment wrapText="1"/>
    </xf>
    <xf numFmtId="0" fontId="4" fillId="0" borderId="0" xfId="0" applyFont="1"/>
    <xf numFmtId="0" fontId="4" fillId="0" borderId="0" xfId="0" applyFont="1" applyBorder="1"/>
    <xf numFmtId="0" fontId="5" fillId="0" borderId="0" xfId="3" applyFont="1" applyFill="1" applyProtection="1"/>
    <xf numFmtId="0" fontId="17" fillId="2" borderId="0" xfId="2" applyFont="1" applyFill="1" applyAlignment="1" applyProtection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" xfId="0" applyFont="1" applyFill="1" applyBorder="1"/>
    <xf numFmtId="3" fontId="10" fillId="0" borderId="0" xfId="3" applyNumberFormat="1" applyFont="1" applyProtection="1"/>
    <xf numFmtId="0" fontId="10" fillId="0" borderId="0" xfId="3" applyFont="1" applyProtection="1"/>
    <xf numFmtId="3" fontId="10" fillId="0" borderId="0" xfId="3" applyNumberFormat="1" applyFont="1" applyAlignment="1" applyProtection="1">
      <alignment horizontal="center" vertical="center" wrapText="1"/>
    </xf>
    <xf numFmtId="3" fontId="10" fillId="0" borderId="0" xfId="3" applyNumberFormat="1" applyFont="1" applyAlignment="1" applyProtection="1">
      <alignment wrapText="1"/>
    </xf>
    <xf numFmtId="0" fontId="5" fillId="0" borderId="0" xfId="3" applyFont="1" applyAlignment="1" applyProtection="1">
      <alignment horizontal="right"/>
    </xf>
    <xf numFmtId="0" fontId="5" fillId="0" borderId="0" xfId="3" applyFont="1" applyAlignment="1" applyProtection="1">
      <alignment horizontal="center" vertical="center" wrapText="1"/>
    </xf>
    <xf numFmtId="0" fontId="13" fillId="0" borderId="0" xfId="3" applyFont="1" applyProtection="1"/>
    <xf numFmtId="0" fontId="14" fillId="0" borderId="0" xfId="3" applyFont="1" applyAlignment="1" applyProtection="1"/>
    <xf numFmtId="0" fontId="5" fillId="0" borderId="0" xfId="8" applyFont="1" applyProtection="1"/>
    <xf numFmtId="0" fontId="20" fillId="0" borderId="0" xfId="0" applyFont="1" applyBorder="1"/>
    <xf numFmtId="0" fontId="0" fillId="0" borderId="0" xfId="0" applyBorder="1"/>
    <xf numFmtId="0" fontId="47" fillId="0" borderId="41" xfId="13"/>
    <xf numFmtId="0" fontId="14" fillId="0" borderId="0" xfId="3" applyFont="1" applyFill="1" applyAlignment="1" applyProtection="1">
      <alignment horizontal="center" vertical="center"/>
    </xf>
    <xf numFmtId="0" fontId="18" fillId="0" borderId="0" xfId="0" applyFont="1" applyFill="1" applyAlignment="1">
      <alignment horizontal="center"/>
    </xf>
    <xf numFmtId="0" fontId="9" fillId="0" borderId="0" xfId="3" applyFont="1" applyAlignment="1" applyProtection="1">
      <alignment horizontal="center"/>
    </xf>
    <xf numFmtId="0" fontId="8" fillId="0" borderId="0" xfId="0" applyFont="1" applyBorder="1" applyAlignment="1">
      <alignment horizontal="right"/>
    </xf>
    <xf numFmtId="49" fontId="11" fillId="0" borderId="0" xfId="3" applyNumberFormat="1" applyFont="1" applyFill="1" applyProtection="1"/>
    <xf numFmtId="0" fontId="11" fillId="0" borderId="0" xfId="3" applyFont="1" applyAlignment="1" applyProtection="1">
      <alignment horizontal="left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Protection="1">
      <protection locked="0"/>
    </xf>
    <xf numFmtId="0" fontId="24" fillId="0" borderId="1" xfId="0" applyFont="1" applyFill="1" applyBorder="1" applyProtection="1">
      <protection locked="0"/>
    </xf>
    <xf numFmtId="3" fontId="24" fillId="3" borderId="1" xfId="0" applyNumberFormat="1" applyFont="1" applyFill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wrapText="1"/>
    </xf>
    <xf numFmtId="0" fontId="5" fillId="0" borderId="0" xfId="3" applyFont="1" applyBorder="1" applyAlignment="1" applyProtection="1">
      <alignment horizont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2" borderId="1" xfId="3" applyFont="1" applyFill="1" applyBorder="1" applyAlignment="1" applyProtection="1">
      <alignment horizontal="center" vertical="center" textRotation="90" wrapText="1"/>
    </xf>
    <xf numFmtId="0" fontId="24" fillId="0" borderId="1" xfId="0" applyFont="1" applyBorder="1" applyAlignment="1" applyProtection="1">
      <alignment horizontal="center" wrapText="1"/>
      <protection locked="0"/>
    </xf>
    <xf numFmtId="0" fontId="26" fillId="0" borderId="0" xfId="3" applyFont="1" applyFill="1" applyBorder="1" applyAlignment="1" applyProtection="1">
      <alignment horizontal="left" wrapText="1"/>
    </xf>
    <xf numFmtId="0" fontId="26" fillId="0" borderId="0" xfId="3" applyFont="1" applyFill="1" applyBorder="1" applyAlignment="1" applyProtection="1">
      <alignment horizontal="left"/>
    </xf>
    <xf numFmtId="0" fontId="24" fillId="0" borderId="1" xfId="3" applyFont="1" applyBorder="1" applyAlignment="1" applyProtection="1">
      <alignment horizontal="center" vertical="center" wrapText="1"/>
      <protection locked="0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24" fillId="0" borderId="0" xfId="3" applyFont="1" applyProtection="1"/>
    <xf numFmtId="0" fontId="24" fillId="4" borderId="1" xfId="0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Alignment="1" applyProtection="1">
      <alignment horizontal="center" vertical="center" wrapText="1"/>
    </xf>
    <xf numFmtId="3" fontId="24" fillId="0" borderId="1" xfId="3" applyNumberFormat="1" applyFont="1" applyFill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vertical="center" wrapText="1"/>
    </xf>
    <xf numFmtId="0" fontId="24" fillId="0" borderId="0" xfId="3" applyFont="1" applyBorder="1" applyAlignment="1" applyProtection="1">
      <alignment vertical="center"/>
    </xf>
    <xf numFmtId="0" fontId="24" fillId="0" borderId="1" xfId="0" applyFont="1" applyBorder="1" applyAlignment="1" applyProtection="1">
      <alignment horizontal="center"/>
      <protection locked="0"/>
    </xf>
    <xf numFmtId="0" fontId="11" fillId="0" borderId="0" xfId="3" applyFont="1" applyProtection="1"/>
    <xf numFmtId="0" fontId="11" fillId="0" borderId="0" xfId="10" applyFont="1" applyAlignment="1" applyProtection="1">
      <alignment horizontal="right"/>
    </xf>
    <xf numFmtId="0" fontId="24" fillId="0" borderId="1" xfId="3" applyFont="1" applyBorder="1" applyAlignment="1" applyProtection="1">
      <alignment vertical="center" wrapText="1"/>
    </xf>
    <xf numFmtId="0" fontId="24" fillId="0" borderId="1" xfId="9" applyFont="1" applyFill="1" applyBorder="1" applyAlignment="1" applyProtection="1">
      <alignment horizontal="right"/>
      <protection locked="0"/>
    </xf>
    <xf numFmtId="0" fontId="24" fillId="0" borderId="1" xfId="9" applyFont="1" applyBorder="1" applyProtection="1">
      <protection locked="0"/>
    </xf>
    <xf numFmtId="0" fontId="24" fillId="0" borderId="1" xfId="9" applyFont="1" applyBorder="1" applyAlignment="1" applyProtection="1">
      <alignment wrapText="1"/>
      <protection locked="0"/>
    </xf>
    <xf numFmtId="0" fontId="27" fillId="3" borderId="1" xfId="9" applyFont="1" applyFill="1" applyBorder="1" applyAlignment="1" applyProtection="1">
      <alignment horizontal="right"/>
    </xf>
    <xf numFmtId="0" fontId="11" fillId="0" borderId="0" xfId="3" applyNumberFormat="1" applyFont="1" applyFill="1" applyProtection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Continuous"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Continuous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Continuous" vertical="center"/>
    </xf>
    <xf numFmtId="0" fontId="24" fillId="0" borderId="10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25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2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26" fillId="0" borderId="0" xfId="3" applyFont="1" applyFill="1" applyBorder="1" applyAlignment="1" applyProtection="1">
      <alignment wrapText="1"/>
    </xf>
    <xf numFmtId="0" fontId="24" fillId="0" borderId="5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Continuous" vertical="center"/>
    </xf>
    <xf numFmtId="0" fontId="30" fillId="0" borderId="7" xfId="0" applyFont="1" applyFill="1" applyBorder="1" applyAlignment="1">
      <alignment horizontal="centerContinuous" vertical="center" wrapText="1"/>
    </xf>
    <xf numFmtId="0" fontId="24" fillId="0" borderId="3" xfId="0" applyFont="1" applyFill="1" applyBorder="1" applyAlignment="1">
      <alignment horizontal="centerContinuous" vertical="center"/>
    </xf>
    <xf numFmtId="0" fontId="24" fillId="0" borderId="10" xfId="0" applyFont="1" applyFill="1" applyBorder="1" applyAlignment="1">
      <alignment horizontal="centerContinuous" vertical="center"/>
    </xf>
    <xf numFmtId="0" fontId="28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23" fillId="0" borderId="0" xfId="0" applyFont="1" applyFill="1" applyBorder="1"/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vertical="center" wrapText="1"/>
    </xf>
    <xf numFmtId="0" fontId="11" fillId="0" borderId="19" xfId="0" applyFont="1" applyBorder="1" applyAlignment="1"/>
    <xf numFmtId="0" fontId="11" fillId="0" borderId="13" xfId="0" applyFont="1" applyBorder="1" applyAlignment="1"/>
    <xf numFmtId="0" fontId="11" fillId="0" borderId="13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27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5" applyFont="1"/>
    <xf numFmtId="0" fontId="11" fillId="0" borderId="29" xfId="0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29" xfId="0" applyFont="1" applyBorder="1"/>
    <xf numFmtId="0" fontId="22" fillId="0" borderId="0" xfId="0" applyFont="1" applyFill="1" applyAlignment="1">
      <alignment vertical="center" wrapText="1"/>
    </xf>
    <xf numFmtId="0" fontId="38" fillId="0" borderId="1" xfId="5" applyFont="1" applyBorder="1"/>
    <xf numFmtId="49" fontId="31" fillId="0" borderId="1" xfId="5" applyNumberFormat="1" applyFont="1" applyBorder="1" applyAlignment="1"/>
    <xf numFmtId="0" fontId="11" fillId="0" borderId="1" xfId="0" applyFont="1" applyFill="1" applyBorder="1"/>
    <xf numFmtId="0" fontId="11" fillId="2" borderId="1" xfId="0" applyFont="1" applyFill="1" applyBorder="1"/>
    <xf numFmtId="165" fontId="39" fillId="5" borderId="30" xfId="11" applyNumberFormat="1" applyFont="1" applyFill="1" applyBorder="1" applyProtection="1">
      <alignment vertical="center"/>
    </xf>
    <xf numFmtId="165" fontId="39" fillId="5" borderId="30" xfId="11" applyNumberFormat="1" applyFont="1" applyFill="1" applyBorder="1" applyAlignment="1" applyProtection="1">
      <alignment horizontal="right" vertical="center"/>
    </xf>
    <xf numFmtId="166" fontId="40" fillId="0" borderId="31" xfId="12" applyNumberFormat="1" applyFont="1" applyBorder="1" applyAlignment="1" applyProtection="1">
      <alignment horizontal="left" vertical="center" indent="1"/>
    </xf>
    <xf numFmtId="166" fontId="41" fillId="0" borderId="31" xfId="12" applyNumberFormat="1" applyFont="1" applyBorder="1" applyAlignment="1" applyProtection="1">
      <alignment horizontal="left" vertical="center"/>
    </xf>
    <xf numFmtId="166" fontId="40" fillId="0" borderId="32" xfId="12" applyNumberFormat="1" applyFont="1" applyBorder="1" applyAlignment="1" applyProtection="1">
      <alignment horizontal="right" vertical="center"/>
    </xf>
    <xf numFmtId="166" fontId="40" fillId="0" borderId="33" xfId="12" applyNumberFormat="1" applyFont="1" applyBorder="1" applyAlignment="1" applyProtection="1">
      <alignment horizontal="right" vertical="center"/>
    </xf>
    <xf numFmtId="166" fontId="40" fillId="0" borderId="32" xfId="12" applyNumberFormat="1" applyFont="1" applyBorder="1" applyAlignment="1" applyProtection="1">
      <alignment horizontal="left" vertical="center" indent="1"/>
    </xf>
    <xf numFmtId="166" fontId="41" fillId="0" borderId="32" xfId="12" applyNumberFormat="1" applyFont="1" applyBorder="1" applyAlignment="1" applyProtection="1">
      <alignment horizontal="left" vertical="center"/>
    </xf>
    <xf numFmtId="166" fontId="40" fillId="0" borderId="33" xfId="12" applyNumberFormat="1" applyFont="1" applyBorder="1" applyAlignment="1" applyProtection="1">
      <alignment horizontal="left" vertical="center" indent="1"/>
    </xf>
    <xf numFmtId="166" fontId="41" fillId="0" borderId="33" xfId="12" applyNumberFormat="1" applyFont="1" applyBorder="1" applyAlignment="1" applyProtection="1">
      <alignment horizontal="left" vertical="center"/>
    </xf>
    <xf numFmtId="165" fontId="39" fillId="5" borderId="31" xfId="11" applyNumberFormat="1" applyFont="1" applyFill="1" applyBorder="1" applyProtection="1">
      <alignment vertical="center"/>
    </xf>
    <xf numFmtId="165" fontId="39" fillId="5" borderId="33" xfId="11" applyNumberFormat="1" applyFont="1" applyFill="1" applyBorder="1" applyAlignment="1" applyProtection="1">
      <alignment horizontal="right" vertical="center"/>
    </xf>
    <xf numFmtId="0" fontId="24" fillId="2" borderId="1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31" fillId="0" borderId="1" xfId="0" applyFont="1" applyFill="1" applyBorder="1"/>
    <xf numFmtId="0" fontId="34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42" fillId="0" borderId="1" xfId="0" applyFont="1" applyBorder="1"/>
    <xf numFmtId="0" fontId="18" fillId="0" borderId="1" xfId="0" applyFont="1" applyFill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 textRotation="90" wrapText="1"/>
    </xf>
    <xf numFmtId="0" fontId="26" fillId="5" borderId="1" xfId="0" applyFont="1" applyFill="1" applyBorder="1" applyAlignment="1" applyProtection="1">
      <alignment horizontal="center" vertical="center" textRotation="90" wrapText="1"/>
    </xf>
    <xf numFmtId="3" fontId="26" fillId="2" borderId="1" xfId="0" applyNumberFormat="1" applyFont="1" applyFill="1" applyBorder="1" applyAlignment="1" applyProtection="1">
      <alignment horizontal="center" vertical="center" textRotation="90" wrapText="1"/>
    </xf>
    <xf numFmtId="3" fontId="26" fillId="2" borderId="1" xfId="3" applyNumberFormat="1" applyFont="1" applyFill="1" applyBorder="1" applyAlignment="1" applyProtection="1">
      <alignment horizontal="center" vertical="center" textRotation="90" wrapText="1"/>
    </xf>
    <xf numFmtId="0" fontId="24" fillId="0" borderId="1" xfId="3" applyFont="1" applyBorder="1" applyProtection="1">
      <protection locked="0"/>
    </xf>
    <xf numFmtId="0" fontId="24" fillId="4" borderId="1" xfId="9" applyFont="1" applyFill="1" applyBorder="1" applyAlignment="1" applyProtection="1">
      <alignment horizontal="right"/>
    </xf>
    <xf numFmtId="0" fontId="26" fillId="2" borderId="1" xfId="9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</xf>
    <xf numFmtId="0" fontId="24" fillId="3" borderId="1" xfId="3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Protection="1"/>
    <xf numFmtId="0" fontId="24" fillId="4" borderId="1" xfId="0" applyFont="1" applyFill="1" applyBorder="1" applyProtection="1"/>
    <xf numFmtId="0" fontId="24" fillId="3" borderId="1" xfId="0" applyFont="1" applyFill="1" applyBorder="1" applyAlignment="1" applyProtection="1">
      <alignment horizontal="right" vertical="center" wrapText="1"/>
    </xf>
    <xf numFmtId="3" fontId="24" fillId="3" borderId="1" xfId="0" applyNumberFormat="1" applyFont="1" applyFill="1" applyBorder="1" applyProtection="1"/>
    <xf numFmtId="0" fontId="24" fillId="3" borderId="1" xfId="0" applyFont="1" applyFill="1" applyBorder="1" applyProtection="1"/>
    <xf numFmtId="0" fontId="24" fillId="0" borderId="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Continuous" vertical="center" wrapText="1"/>
    </xf>
    <xf numFmtId="0" fontId="24" fillId="0" borderId="14" xfId="0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textRotation="90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5" xfId="0" applyFont="1" applyFill="1" applyBorder="1" applyAlignment="1">
      <alignment horizontal="centerContinuous"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2" borderId="19" xfId="0" applyFont="1" applyFill="1" applyBorder="1" applyAlignment="1">
      <alignment horizontal="centerContinuous" vertical="center"/>
    </xf>
    <xf numFmtId="0" fontId="11" fillId="0" borderId="19" xfId="0" applyFont="1" applyFill="1" applyBorder="1" applyAlignment="1">
      <alignment horizontal="centerContinuous" vertical="center"/>
    </xf>
    <xf numFmtId="0" fontId="11" fillId="0" borderId="22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26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11" fillId="6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6" fillId="6" borderId="1" xfId="0" applyFont="1" applyFill="1" applyBorder="1"/>
    <xf numFmtId="0" fontId="11" fillId="6" borderId="19" xfId="0" applyFont="1" applyFill="1" applyBorder="1" applyAlignment="1">
      <alignment vertical="center"/>
    </xf>
    <xf numFmtId="0" fontId="26" fillId="6" borderId="19" xfId="0" applyFont="1" applyFill="1" applyBorder="1"/>
    <xf numFmtId="0" fontId="11" fillId="6" borderId="13" xfId="0" applyFont="1" applyFill="1" applyBorder="1" applyAlignment="1">
      <alignment vertical="center"/>
    </xf>
    <xf numFmtId="0" fontId="26" fillId="6" borderId="13" xfId="0" applyFont="1" applyFill="1" applyBorder="1"/>
    <xf numFmtId="0" fontId="26" fillId="0" borderId="20" xfId="0" applyFont="1" applyBorder="1" applyAlignment="1">
      <alignment horizontal="center" vertical="center" wrapText="1"/>
    </xf>
    <xf numFmtId="0" fontId="11" fillId="0" borderId="20" xfId="0" applyFont="1" applyBorder="1"/>
    <xf numFmtId="0" fontId="25" fillId="0" borderId="29" xfId="0" applyFont="1" applyFill="1" applyBorder="1" applyAlignment="1">
      <alignment horizontal="center" vertical="center"/>
    </xf>
    <xf numFmtId="0" fontId="0" fillId="0" borderId="1" xfId="0" applyBorder="1"/>
    <xf numFmtId="0" fontId="26" fillId="2" borderId="1" xfId="0" applyFont="1" applyFill="1" applyBorder="1"/>
    <xf numFmtId="0" fontId="26" fillId="0" borderId="1" xfId="0" applyFont="1" applyBorder="1" applyAlignment="1">
      <alignment vertical="center"/>
    </xf>
    <xf numFmtId="166" fontId="41" fillId="0" borderId="0" xfId="12" applyNumberFormat="1" applyFont="1" applyBorder="1" applyAlignment="1" applyProtection="1">
      <alignment horizontal="left" vertical="center"/>
    </xf>
    <xf numFmtId="0" fontId="24" fillId="0" borderId="1" xfId="0" applyFont="1" applyFill="1" applyBorder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64" fontId="25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/>
    <xf numFmtId="0" fontId="11" fillId="0" borderId="1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24" xfId="0" applyFont="1" applyFill="1" applyBorder="1" applyAlignment="1"/>
    <xf numFmtId="49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9" fontId="28" fillId="5" borderId="1" xfId="0" applyNumberFormat="1" applyFont="1" applyFill="1" applyBorder="1"/>
    <xf numFmtId="166" fontId="40" fillId="0" borderId="31" xfId="12" applyNumberFormat="1" applyFont="1" applyFill="1" applyBorder="1" applyAlignment="1" applyProtection="1">
      <alignment horizontal="left" vertical="center" indent="1"/>
    </xf>
    <xf numFmtId="166" fontId="40" fillId="0" borderId="32" xfId="12" applyNumberFormat="1" applyFont="1" applyFill="1" applyBorder="1" applyAlignment="1" applyProtection="1">
      <alignment horizontal="left" vertical="center" wrapText="1" indent="1"/>
    </xf>
    <xf numFmtId="166" fontId="40" fillId="0" borderId="33" xfId="12" applyNumberFormat="1" applyFont="1" applyFill="1" applyBorder="1" applyAlignment="1" applyProtection="1">
      <alignment horizontal="left" vertical="center" wrapText="1" indent="1"/>
    </xf>
    <xf numFmtId="0" fontId="24" fillId="0" borderId="1" xfId="3" applyFont="1" applyFill="1" applyBorder="1" applyAlignment="1" applyProtection="1">
      <alignment horizontal="center" vertical="center" textRotation="90" wrapText="1"/>
    </xf>
    <xf numFmtId="0" fontId="24" fillId="0" borderId="1" xfId="3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>
      <alignment horizontal="centerContinuous" vertical="center"/>
    </xf>
    <xf numFmtId="0" fontId="29" fillId="0" borderId="1" xfId="0" applyFont="1" applyFill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48" fillId="8" borderId="42" xfId="11" applyNumberFormat="1" applyFont="1" applyFill="1" applyBorder="1" applyProtection="1">
      <alignment vertical="center"/>
    </xf>
    <xf numFmtId="165" fontId="48" fillId="8" borderId="43" xfId="11" applyNumberFormat="1" applyFont="1" applyFill="1" applyBorder="1" applyAlignment="1" applyProtection="1">
      <alignment horizontal="right" vertical="center"/>
    </xf>
    <xf numFmtId="166" fontId="49" fillId="0" borderId="42" xfId="12" applyNumberFormat="1" applyFont="1" applyBorder="1" applyAlignment="1" applyProtection="1">
      <alignment horizontal="left" vertical="center" indent="1"/>
    </xf>
    <xf numFmtId="166" fontId="49" fillId="0" borderId="44" xfId="12" applyNumberFormat="1" applyFont="1" applyBorder="1" applyAlignment="1" applyProtection="1">
      <alignment horizontal="left" vertical="center" indent="1"/>
    </xf>
    <xf numFmtId="166" fontId="49" fillId="0" borderId="43" xfId="12" applyNumberFormat="1" applyFont="1" applyBorder="1" applyAlignment="1" applyProtection="1">
      <alignment horizontal="left" vertical="center" indent="1"/>
    </xf>
    <xf numFmtId="166" fontId="50" fillId="0" borderId="42" xfId="12" applyNumberFormat="1" applyFont="1" applyBorder="1" applyAlignment="1" applyProtection="1">
      <alignment horizontal="left" vertical="center"/>
    </xf>
    <xf numFmtId="166" fontId="50" fillId="0" borderId="44" xfId="12" applyNumberFormat="1" applyFont="1" applyBorder="1" applyAlignment="1" applyProtection="1">
      <alignment horizontal="left" vertical="center"/>
    </xf>
    <xf numFmtId="166" fontId="50" fillId="0" borderId="43" xfId="12" applyNumberFormat="1" applyFont="1" applyBorder="1" applyAlignment="1" applyProtection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1" fillId="9" borderId="1" xfId="3" applyFont="1" applyFill="1" applyBorder="1" applyAlignment="1">
      <alignment horizontal="left" vertical="center" wrapText="1"/>
    </xf>
    <xf numFmtId="0" fontId="0" fillId="9" borderId="1" xfId="0" applyFill="1" applyBorder="1"/>
    <xf numFmtId="0" fontId="51" fillId="9" borderId="1" xfId="3" applyFont="1" applyFill="1" applyBorder="1" applyAlignment="1">
      <alignment horizontal="center" vertical="center" wrapText="1"/>
    </xf>
    <xf numFmtId="0" fontId="52" fillId="0" borderId="1" xfId="3" applyNumberFormat="1" applyFont="1" applyFill="1" applyBorder="1" applyAlignment="1" applyProtection="1">
      <alignment vertical="center" wrapText="1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Fill="1" applyBorder="1" applyAlignment="1">
      <alignment horizontal="left" vertical="center" wrapText="1"/>
    </xf>
    <xf numFmtId="0" fontId="51" fillId="9" borderId="1" xfId="3" applyFont="1" applyFill="1" applyBorder="1" applyAlignment="1">
      <alignment wrapText="1"/>
    </xf>
    <xf numFmtId="49" fontId="53" fillId="0" borderId="1" xfId="3" applyNumberFormat="1" applyFont="1" applyBorder="1" applyAlignment="1">
      <alignment horizontal="left" vertical="center" wrapText="1"/>
    </xf>
    <xf numFmtId="0" fontId="52" fillId="10" borderId="1" xfId="3" applyNumberFormat="1" applyFont="1" applyFill="1" applyBorder="1" applyAlignment="1" applyProtection="1">
      <alignment vertical="center" wrapText="1"/>
    </xf>
    <xf numFmtId="0" fontId="51" fillId="9" borderId="1" xfId="3" applyFont="1" applyFill="1" applyBorder="1" applyAlignment="1">
      <alignment vertical="center" wrapText="1"/>
    </xf>
    <xf numFmtId="49" fontId="53" fillId="10" borderId="1" xfId="3" applyNumberFormat="1" applyFont="1" applyFill="1" applyBorder="1" applyAlignment="1">
      <alignment horizontal="left" vertical="center" wrapText="1"/>
    </xf>
    <xf numFmtId="49" fontId="53" fillId="0" borderId="1" xfId="3" applyNumberFormat="1" applyFont="1" applyFill="1" applyBorder="1" applyAlignment="1">
      <alignment horizontal="left" vertical="center" wrapText="1"/>
    </xf>
    <xf numFmtId="0" fontId="57" fillId="0" borderId="1" xfId="3" applyNumberFormat="1" applyFont="1" applyFill="1" applyBorder="1" applyAlignment="1" applyProtection="1">
      <alignment vertical="center" wrapText="1"/>
    </xf>
    <xf numFmtId="0" fontId="53" fillId="10" borderId="1" xfId="3" applyFont="1" applyFill="1" applyBorder="1" applyAlignment="1">
      <alignment horizontal="left" vertical="center" wrapText="1"/>
    </xf>
    <xf numFmtId="0" fontId="52" fillId="11" borderId="1" xfId="3" applyNumberFormat="1" applyFont="1" applyFill="1" applyBorder="1" applyAlignment="1" applyProtection="1">
      <alignment vertical="center" wrapText="1"/>
    </xf>
    <xf numFmtId="0" fontId="53" fillId="11" borderId="1" xfId="3" applyFont="1" applyFill="1" applyBorder="1" applyAlignment="1">
      <alignment horizontal="left" vertical="center" wrapText="1"/>
    </xf>
    <xf numFmtId="0" fontId="58" fillId="9" borderId="1" xfId="3" applyFont="1" applyFill="1" applyBorder="1" applyAlignment="1">
      <alignment horizontal="center" vertical="center" wrapText="1"/>
    </xf>
    <xf numFmtId="0" fontId="58" fillId="9" borderId="12" xfId="0" applyFont="1" applyFill="1" applyBorder="1" applyAlignment="1">
      <alignment horizontal="center" wrapText="1"/>
    </xf>
    <xf numFmtId="0" fontId="58" fillId="9" borderId="1" xfId="0" applyFont="1" applyFill="1" applyBorder="1" applyAlignment="1">
      <alignment wrapText="1"/>
    </xf>
    <xf numFmtId="0" fontId="53" fillId="0" borderId="1" xfId="3" applyFont="1" applyBorder="1" applyAlignment="1">
      <alignment horizontal="left" wrapText="1"/>
    </xf>
    <xf numFmtId="0" fontId="52" fillId="0" borderId="1" xfId="3" applyNumberFormat="1" applyFont="1" applyFill="1" applyBorder="1" applyAlignment="1" applyProtection="1">
      <alignment wrapText="1"/>
    </xf>
    <xf numFmtId="0" fontId="58" fillId="9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/>
    <xf numFmtId="0" fontId="59" fillId="0" borderId="1" xfId="0" applyFont="1" applyFill="1" applyBorder="1" applyAlignment="1">
      <alignment vertical="center"/>
    </xf>
    <xf numFmtId="0" fontId="59" fillId="12" borderId="1" xfId="0" quotePrefix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right" vertical="center"/>
    </xf>
    <xf numFmtId="0" fontId="59" fillId="0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164" fontId="59" fillId="12" borderId="1" xfId="0" applyNumberFormat="1" applyFont="1" applyFill="1" applyBorder="1" applyAlignment="1">
      <alignment horizontal="right" vertical="center"/>
    </xf>
    <xf numFmtId="164" fontId="59" fillId="0" borderId="1" xfId="0" applyNumberFormat="1" applyFont="1" applyFill="1" applyBorder="1" applyAlignment="1">
      <alignment horizontal="right" vertical="center"/>
    </xf>
    <xf numFmtId="0" fontId="26" fillId="10" borderId="1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vertical="center"/>
    </xf>
    <xf numFmtId="49" fontId="31" fillId="0" borderId="1" xfId="5" applyNumberFormat="1" applyFont="1" applyFill="1" applyBorder="1" applyAlignment="1"/>
    <xf numFmtId="0" fontId="38" fillId="0" borderId="1" xfId="5" applyFont="1" applyFill="1" applyBorder="1"/>
    <xf numFmtId="0" fontId="0" fillId="0" borderId="1" xfId="0" applyFill="1" applyBorder="1"/>
    <xf numFmtId="0" fontId="7" fillId="0" borderId="1" xfId="0" applyFont="1" applyBorder="1"/>
    <xf numFmtId="0" fontId="5" fillId="0" borderId="1" xfId="0" applyFont="1" applyBorder="1"/>
    <xf numFmtId="0" fontId="11" fillId="0" borderId="0" xfId="0" quotePrefix="1" applyFont="1" applyFill="1" applyBorder="1" applyAlignment="1">
      <alignment horizontal="center" vertical="center"/>
    </xf>
    <xf numFmtId="0" fontId="60" fillId="0" borderId="28" xfId="0" applyFont="1" applyBorder="1"/>
    <xf numFmtId="0" fontId="5" fillId="0" borderId="28" xfId="0" applyFont="1" applyBorder="1"/>
    <xf numFmtId="0" fontId="60" fillId="0" borderId="0" xfId="0" applyFont="1" applyBorder="1"/>
    <xf numFmtId="166" fontId="60" fillId="0" borderId="0" xfId="12" applyNumberFormat="1" applyFont="1" applyBorder="1" applyAlignment="1" applyProtection="1">
      <alignment horizontal="left" vertical="center"/>
    </xf>
    <xf numFmtId="166" fontId="60" fillId="10" borderId="0" xfId="12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/>
    <xf numFmtId="0" fontId="11" fillId="0" borderId="1" xfId="0" quotePrefix="1" applyFont="1" applyFill="1" applyBorder="1" applyAlignment="1">
      <alignment horizontal="center" vertical="center"/>
    </xf>
    <xf numFmtId="166" fontId="41" fillId="0" borderId="31" xfId="12" applyNumberFormat="1" applyFont="1" applyBorder="1" applyAlignment="1" applyProtection="1">
      <alignment horizontal="left" vertical="center"/>
    </xf>
    <xf numFmtId="166" fontId="40" fillId="0" borderId="32" xfId="12" applyNumberFormat="1" applyFont="1" applyBorder="1" applyAlignment="1" applyProtection="1">
      <alignment horizontal="left" vertical="center" indent="1"/>
    </xf>
    <xf numFmtId="166" fontId="41" fillId="0" borderId="32" xfId="12" applyNumberFormat="1" applyFont="1" applyBorder="1" applyAlignment="1" applyProtection="1">
      <alignment horizontal="left" vertical="center"/>
    </xf>
    <xf numFmtId="166" fontId="40" fillId="0" borderId="33" xfId="12" applyNumberFormat="1" applyFont="1" applyBorder="1" applyAlignment="1" applyProtection="1">
      <alignment horizontal="left" vertical="center" indent="1"/>
    </xf>
    <xf numFmtId="166" fontId="41" fillId="0" borderId="33" xfId="12" applyNumberFormat="1" applyFont="1" applyBorder="1" applyAlignment="1" applyProtection="1">
      <alignment horizontal="left" vertical="center"/>
    </xf>
    <xf numFmtId="165" fontId="39" fillId="5" borderId="31" xfId="11" applyNumberFormat="1" applyFont="1" applyFill="1" applyBorder="1" applyProtection="1">
      <alignment vertical="center"/>
    </xf>
    <xf numFmtId="165" fontId="39" fillId="5" borderId="33" xfId="11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6" fontId="60" fillId="0" borderId="0" xfId="12" applyNumberFormat="1" applyFont="1" applyFill="1" applyBorder="1" applyAlignment="1" applyProtection="1">
      <alignment horizontal="left" vertical="center"/>
    </xf>
    <xf numFmtId="166" fontId="41" fillId="0" borderId="0" xfId="12" applyNumberFormat="1" applyFont="1" applyFill="1" applyBorder="1" applyAlignment="1" applyProtection="1">
      <alignment horizontal="left" vertical="center"/>
    </xf>
    <xf numFmtId="0" fontId="26" fillId="0" borderId="2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61" fillId="10" borderId="46" xfId="0" applyFont="1" applyFill="1" applyBorder="1" applyAlignment="1">
      <alignment horizontal="left" vertical="center" wrapText="1"/>
    </xf>
    <xf numFmtId="0" fontId="0" fillId="0" borderId="48" xfId="0" applyBorder="1"/>
    <xf numFmtId="166" fontId="40" fillId="0" borderId="45" xfId="12" applyNumberFormat="1" applyFont="1" applyBorder="1" applyAlignment="1" applyProtection="1">
      <alignment horizontal="left" vertical="center" indent="1"/>
    </xf>
    <xf numFmtId="166" fontId="40" fillId="0" borderId="50" xfId="12" applyNumberFormat="1" applyFont="1" applyBorder="1" applyAlignment="1" applyProtection="1">
      <alignment horizontal="left" vertical="center" indent="1"/>
    </xf>
    <xf numFmtId="0" fontId="20" fillId="10" borderId="51" xfId="0" applyFont="1" applyFill="1" applyBorder="1" applyAlignment="1"/>
    <xf numFmtId="0" fontId="20" fillId="10" borderId="51" xfId="0" applyFont="1" applyFill="1" applyBorder="1"/>
    <xf numFmtId="0" fontId="0" fillId="10" borderId="51" xfId="0" applyFill="1" applyBorder="1"/>
    <xf numFmtId="0" fontId="20" fillId="10" borderId="52" xfId="0" applyFont="1" applyFill="1" applyBorder="1" applyAlignment="1"/>
    <xf numFmtId="0" fontId="20" fillId="10" borderId="52" xfId="0" applyFont="1" applyFill="1" applyBorder="1"/>
    <xf numFmtId="0" fontId="0" fillId="10" borderId="52" xfId="0" applyFill="1" applyBorder="1"/>
    <xf numFmtId="0" fontId="3" fillId="2" borderId="52" xfId="2" applyFill="1" applyBorder="1" applyAlignment="1" applyProtection="1"/>
    <xf numFmtId="0" fontId="20" fillId="0" borderId="51" xfId="0" applyFont="1" applyFill="1" applyBorder="1" applyAlignment="1"/>
    <xf numFmtId="0" fontId="20" fillId="0" borderId="51" xfId="0" applyFont="1" applyBorder="1"/>
    <xf numFmtId="0" fontId="0" fillId="0" borderId="51" xfId="0" applyBorder="1"/>
    <xf numFmtId="166" fontId="40" fillId="0" borderId="49" xfId="12" applyNumberFormat="1" applyFont="1" applyBorder="1" applyAlignment="1" applyProtection="1">
      <alignment horizontal="left" vertical="center" indent="1"/>
    </xf>
    <xf numFmtId="166" fontId="41" fillId="0" borderId="49" xfId="12" applyNumberFormat="1" applyFont="1" applyBorder="1" applyAlignment="1" applyProtection="1">
      <alignment horizontal="left" vertical="center"/>
    </xf>
    <xf numFmtId="0" fontId="5" fillId="0" borderId="53" xfId="0" applyFont="1" applyBorder="1" applyAlignment="1">
      <alignment horizontal="right"/>
    </xf>
    <xf numFmtId="0" fontId="47" fillId="0" borderId="54" xfId="13" applyBorder="1"/>
    <xf numFmtId="0" fontId="47" fillId="0" borderId="54" xfId="13" applyBorder="1" applyAlignment="1">
      <alignment vertical="center" wrapText="1"/>
    </xf>
    <xf numFmtId="0" fontId="61" fillId="10" borderId="55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right"/>
    </xf>
    <xf numFmtId="0" fontId="0" fillId="10" borderId="47" xfId="0" applyFill="1" applyBorder="1"/>
    <xf numFmtId="0" fontId="0" fillId="0" borderId="56" xfId="0" applyBorder="1"/>
    <xf numFmtId="0" fontId="0" fillId="10" borderId="57" xfId="0" applyFill="1" applyBorder="1"/>
    <xf numFmtId="0" fontId="47" fillId="10" borderId="54" xfId="13" applyFill="1" applyBorder="1" applyAlignment="1">
      <alignment vertical="center" wrapText="1"/>
    </xf>
    <xf numFmtId="0" fontId="24" fillId="13" borderId="1" xfId="0" applyFont="1" applyFill="1" applyBorder="1" applyAlignment="1" applyProtection="1">
      <alignment horizontal="left" wrapText="1"/>
    </xf>
    <xf numFmtId="0" fontId="24" fillId="13" borderId="1" xfId="0" applyFont="1" applyFill="1" applyBorder="1" applyAlignment="1" applyProtection="1">
      <alignment horizontal="center" vertical="center" wrapText="1"/>
      <protection locked="0"/>
    </xf>
    <xf numFmtId="0" fontId="24" fillId="13" borderId="1" xfId="0" applyFont="1" applyFill="1" applyBorder="1" applyAlignment="1" applyProtection="1">
      <alignment horizontal="center" wrapText="1"/>
      <protection locked="0"/>
    </xf>
    <xf numFmtId="3" fontId="24" fillId="13" borderId="1" xfId="3" applyNumberFormat="1" applyFont="1" applyFill="1" applyBorder="1" applyAlignment="1" applyProtection="1">
      <alignment horizontal="center" vertical="center" wrapText="1"/>
    </xf>
    <xf numFmtId="0" fontId="24" fillId="13" borderId="1" xfId="0" applyFont="1" applyFill="1" applyBorder="1" applyAlignment="1" applyProtection="1">
      <alignment horizontal="center"/>
      <protection locked="0"/>
    </xf>
    <xf numFmtId="3" fontId="24" fillId="3" borderId="1" xfId="3" applyNumberFormat="1" applyFont="1" applyFill="1" applyBorder="1" applyAlignment="1" applyProtection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6" fontId="40" fillId="0" borderId="32" xfId="12" applyNumberFormat="1" applyFont="1" applyFill="1" applyBorder="1" applyAlignment="1" applyProtection="1">
      <alignment horizontal="left" vertical="center" indent="1"/>
    </xf>
    <xf numFmtId="0" fontId="26" fillId="0" borderId="2" xfId="0" applyFont="1" applyFill="1" applyBorder="1" applyAlignment="1">
      <alignment horizontal="center" vertical="center" wrapText="1"/>
    </xf>
    <xf numFmtId="166" fontId="49" fillId="0" borderId="42" xfId="12" applyNumberFormat="1" applyFont="1" applyFill="1" applyBorder="1" applyAlignment="1" applyProtection="1">
      <alignment horizontal="left" vertical="center" inden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39" fillId="0" borderId="0" xfId="11" applyNumberFormat="1" applyFont="1" applyFill="1" applyBorder="1" applyAlignment="1" applyProtection="1">
      <alignment horizontal="right" vertical="center"/>
    </xf>
    <xf numFmtId="165" fontId="39" fillId="0" borderId="0" xfId="11" applyNumberFormat="1" applyFont="1" applyFill="1" applyBorder="1" applyAlignment="1" applyProtection="1"/>
    <xf numFmtId="0" fontId="11" fillId="0" borderId="0" xfId="0" applyFont="1" applyFill="1" applyBorder="1" applyAlignment="1">
      <alignment vertical="center" wrapText="1"/>
    </xf>
    <xf numFmtId="165" fontId="63" fillId="5" borderId="0" xfId="11" applyNumberFormat="1" applyFont="1" applyFill="1" applyBorder="1" applyAlignment="1" applyProtection="1"/>
    <xf numFmtId="166" fontId="40" fillId="0" borderId="0" xfId="12" applyNumberFormat="1" applyFont="1" applyFill="1" applyBorder="1" applyAlignment="1" applyProtection="1">
      <alignment horizontal="left" vertical="center" indent="1"/>
    </xf>
    <xf numFmtId="0" fontId="11" fillId="0" borderId="0" xfId="0" applyFont="1" applyBorder="1" applyAlignment="1">
      <alignment vertical="center" wrapText="1"/>
    </xf>
    <xf numFmtId="165" fontId="62" fillId="5" borderId="1" xfId="11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9" fontId="39" fillId="0" borderId="0" xfId="11" applyNumberFormat="1" applyFont="1" applyFill="1" applyBorder="1" applyProtection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 wrapText="1"/>
    </xf>
    <xf numFmtId="49" fontId="63" fillId="5" borderId="0" xfId="11" applyNumberFormat="1" applyFont="1" applyFill="1" applyBorder="1" applyAlignment="1" applyProtection="1"/>
    <xf numFmtId="49" fontId="11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49" fontId="25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quotePrefix="1" applyNumberFormat="1" applyFont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Border="1" applyAlignment="1">
      <alignment wrapText="1"/>
    </xf>
    <xf numFmtId="0" fontId="40" fillId="0" borderId="31" xfId="12" applyNumberFormat="1" applyFont="1" applyBorder="1" applyAlignment="1" applyProtection="1">
      <alignment horizontal="left" vertical="center" indent="1"/>
    </xf>
    <xf numFmtId="0" fontId="23" fillId="0" borderId="0" xfId="0" applyFont="1" applyFill="1" applyBorder="1" applyAlignment="1">
      <alignment vertical="center"/>
    </xf>
    <xf numFmtId="49" fontId="23" fillId="0" borderId="0" xfId="0" applyNumberFormat="1" applyFont="1" applyBorder="1"/>
    <xf numFmtId="0" fontId="23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9" fontId="25" fillId="0" borderId="0" xfId="0" applyNumberFormat="1" applyFont="1" applyFill="1" applyBorder="1" applyAlignment="1">
      <alignment horizontal="left" vertical="center"/>
    </xf>
    <xf numFmtId="0" fontId="11" fillId="0" borderId="0" xfId="0" quotePrefix="1" applyFont="1" applyFill="1" applyBorder="1" applyAlignment="1">
      <alignment horizontal="left" vertical="center" wrapText="1"/>
    </xf>
    <xf numFmtId="0" fontId="23" fillId="0" borderId="0" xfId="0" applyFont="1" applyBorder="1"/>
    <xf numFmtId="0" fontId="25" fillId="0" borderId="0" xfId="0" applyFont="1" applyFill="1" applyBorder="1" applyAlignment="1">
      <alignment vertical="center" wrapText="1"/>
    </xf>
    <xf numFmtId="49" fontId="64" fillId="0" borderId="1" xfId="0" applyNumberFormat="1" applyFont="1" applyFill="1" applyBorder="1" applyAlignment="1">
      <alignment vertical="center"/>
    </xf>
    <xf numFmtId="0" fontId="64" fillId="0" borderId="1" xfId="0" applyFont="1" applyFill="1" applyBorder="1" applyAlignment="1">
      <alignment vertical="center"/>
    </xf>
    <xf numFmtId="0" fontId="59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49" fontId="39" fillId="5" borderId="0" xfId="11" applyNumberFormat="1" applyFont="1" applyFill="1" applyBorder="1" applyProtection="1">
      <alignment vertical="center"/>
    </xf>
    <xf numFmtId="165" fontId="39" fillId="5" borderId="0" xfId="1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16" fontId="23" fillId="2" borderId="0" xfId="0" applyNumberFormat="1" applyFont="1" applyFill="1" applyBorder="1" applyAlignment="1">
      <alignment vertical="center"/>
    </xf>
    <xf numFmtId="16" fontId="23" fillId="2" borderId="0" xfId="0" quotePrefix="1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49" fontId="23" fillId="0" borderId="1" xfId="0" applyNumberFormat="1" applyFont="1" applyFill="1" applyBorder="1" applyAlignment="1">
      <alignment vertical="center"/>
    </xf>
    <xf numFmtId="16" fontId="23" fillId="2" borderId="1" xfId="0" quotePrefix="1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16" fontId="23" fillId="0" borderId="0" xfId="0" quotePrefix="1" applyNumberFormat="1" applyFont="1" applyBorder="1" applyAlignment="1">
      <alignment vertical="center"/>
    </xf>
    <xf numFmtId="0" fontId="65" fillId="0" borderId="0" xfId="0" applyFont="1"/>
    <xf numFmtId="49" fontId="11" fillId="2" borderId="1" xfId="0" quotePrefix="1" applyNumberFormat="1" applyFont="1" applyFill="1" applyBorder="1" applyAlignment="1">
      <alignment horizontal="left" vertical="center"/>
    </xf>
    <xf numFmtId="16" fontId="11" fillId="2" borderId="1" xfId="0" quotePrefix="1" applyNumberFormat="1" applyFont="1" applyFill="1" applyBorder="1" applyAlignment="1">
      <alignment horizontal="left" vertical="center"/>
    </xf>
    <xf numFmtId="16" fontId="23" fillId="0" borderId="0" xfId="0" quotePrefix="1" applyNumberFormat="1" applyFont="1" applyBorder="1" applyAlignment="1">
      <alignment horizontal="left" vertical="center"/>
    </xf>
    <xf numFmtId="16" fontId="27" fillId="0" borderId="0" xfId="0" quotePrefix="1" applyNumberFormat="1" applyFont="1" applyFill="1" applyBorder="1" applyAlignment="1">
      <alignment vertical="center"/>
    </xf>
    <xf numFmtId="16" fontId="23" fillId="0" borderId="0" xfId="0" quotePrefix="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NumberFormat="1"/>
    <xf numFmtId="0" fontId="26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66" fontId="40" fillId="0" borderId="0" xfId="12" applyNumberFormat="1" applyFont="1" applyBorder="1" applyAlignment="1" applyProtection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6" fillId="0" borderId="0" xfId="0" applyFont="1"/>
    <xf numFmtId="0" fontId="11" fillId="0" borderId="6" xfId="0" applyFont="1" applyBorder="1"/>
    <xf numFmtId="0" fontId="11" fillId="13" borderId="1" xfId="0" applyFont="1" applyFill="1" applyBorder="1"/>
    <xf numFmtId="0" fontId="11" fillId="13" borderId="1" xfId="0" applyFont="1" applyFill="1" applyBorder="1" applyAlignment="1"/>
    <xf numFmtId="0" fontId="11" fillId="13" borderId="29" xfId="0" applyFont="1" applyFill="1" applyBorder="1" applyAlignment="1">
      <alignment vertical="center"/>
    </xf>
    <xf numFmtId="0" fontId="11" fillId="14" borderId="13" xfId="0" applyFont="1" applyFill="1" applyBorder="1" applyAlignment="1">
      <alignment vertical="center"/>
    </xf>
    <xf numFmtId="0" fontId="11" fillId="14" borderId="19" xfId="0" applyFont="1" applyFill="1" applyBorder="1" applyAlignment="1">
      <alignment vertical="center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1" xfId="0" applyFont="1" applyFill="1" applyBorder="1"/>
    <xf numFmtId="0" fontId="26" fillId="13" borderId="1" xfId="0" applyFont="1" applyFill="1" applyBorder="1" applyAlignment="1">
      <alignment wrapText="1"/>
    </xf>
    <xf numFmtId="0" fontId="26" fillId="13" borderId="1" xfId="0" applyFont="1" applyFill="1" applyBorder="1" applyAlignment="1">
      <alignment horizontal="left" wrapText="1"/>
    </xf>
    <xf numFmtId="0" fontId="60" fillId="13" borderId="0" xfId="0" applyFont="1" applyFill="1" applyBorder="1"/>
    <xf numFmtId="166" fontId="60" fillId="13" borderId="0" xfId="12" applyNumberFormat="1" applyFont="1" applyFill="1" applyBorder="1" applyAlignment="1" applyProtection="1">
      <alignment horizontal="left" vertical="center"/>
    </xf>
    <xf numFmtId="49" fontId="60" fillId="0" borderId="0" xfId="0" applyNumberFormat="1" applyFont="1" applyBorder="1"/>
    <xf numFmtId="166" fontId="41" fillId="13" borderId="0" xfId="12" applyNumberFormat="1" applyFont="1" applyFill="1" applyBorder="1" applyAlignment="1" applyProtection="1">
      <alignment horizontal="left" vertical="center"/>
    </xf>
    <xf numFmtId="0" fontId="5" fillId="13" borderId="0" xfId="0" applyFont="1" applyFill="1"/>
    <xf numFmtId="166" fontId="41" fillId="13" borderId="45" xfId="12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vertical="center" wrapText="1"/>
    </xf>
    <xf numFmtId="0" fontId="5" fillId="0" borderId="1" xfId="0" applyFont="1" applyBorder="1" applyAlignment="1">
      <alignment wrapText="1"/>
    </xf>
    <xf numFmtId="0" fontId="68" fillId="0" borderId="58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 wrapText="1"/>
    </xf>
    <xf numFmtId="166" fontId="34" fillId="0" borderId="13" xfId="0" quotePrefix="1" applyNumberFormat="1" applyFont="1" applyFill="1" applyBorder="1" applyAlignment="1">
      <alignment horizontal="center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21" xfId="0" quotePrefix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9" fillId="0" borderId="19" xfId="0" applyFont="1" applyFill="1" applyBorder="1" applyAlignment="1">
      <alignment horizontal="left" vertical="center" wrapText="1"/>
    </xf>
    <xf numFmtId="3" fontId="69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0" fontId="9" fillId="0" borderId="19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left" vertical="center" wrapText="1"/>
    </xf>
    <xf numFmtId="0" fontId="67" fillId="0" borderId="1" xfId="0" applyFont="1" applyBorder="1" applyAlignment="1">
      <alignment horizontal="left"/>
    </xf>
    <xf numFmtId="0" fontId="70" fillId="0" borderId="19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71" fillId="2" borderId="1" xfId="0" applyFont="1" applyFill="1" applyBorder="1" applyAlignment="1" applyProtection="1">
      <alignment horizontal="left" vertical="top" wrapText="1"/>
      <protection locked="0"/>
    </xf>
    <xf numFmtId="3" fontId="69" fillId="2" borderId="1" xfId="0" applyNumberFormat="1" applyFont="1" applyFill="1" applyBorder="1" applyAlignment="1">
      <alignment horizontal="right" vertical="center" wrapText="1"/>
    </xf>
    <xf numFmtId="0" fontId="70" fillId="2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71" fillId="0" borderId="1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vertical="top" wrapText="1" readingOrder="1"/>
      <protection locked="0"/>
    </xf>
    <xf numFmtId="3" fontId="9" fillId="0" borderId="13" xfId="0" quotePrefix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84" fillId="0" borderId="58" xfId="0" applyFont="1" applyFill="1" applyBorder="1" applyAlignment="1">
      <alignment horizontal="left" vertical="center"/>
    </xf>
    <xf numFmtId="3" fontId="86" fillId="0" borderId="13" xfId="0" quotePrefix="1" applyNumberFormat="1" applyFont="1" applyFill="1" applyBorder="1" applyAlignment="1">
      <alignment horizontal="center" vertical="center"/>
    </xf>
    <xf numFmtId="0" fontId="23" fillId="0" borderId="1" xfId="0" quotePrefix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Protection="1">
      <protection locked="0"/>
    </xf>
    <xf numFmtId="0" fontId="24" fillId="0" borderId="1" xfId="0" applyFont="1" applyFill="1" applyBorder="1" applyProtection="1">
      <protection locked="0"/>
    </xf>
    <xf numFmtId="3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Protection="1"/>
    <xf numFmtId="0" fontId="24" fillId="4" borderId="1" xfId="0" applyFont="1" applyFill="1" applyBorder="1" applyProtection="1"/>
    <xf numFmtId="3" fontId="72" fillId="0" borderId="12" xfId="0" applyNumberFormat="1" applyFont="1" applyBorder="1" applyAlignment="1" applyProtection="1">
      <alignment horizontal="center" wrapText="1"/>
      <protection locked="0"/>
    </xf>
    <xf numFmtId="0" fontId="76" fillId="0" borderId="12" xfId="0" applyFont="1" applyBorder="1" applyAlignment="1" applyProtection="1">
      <alignment horizontal="center" vertical="center" wrapText="1"/>
      <protection locked="0"/>
    </xf>
    <xf numFmtId="3" fontId="72" fillId="0" borderId="1" xfId="0" applyNumberFormat="1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0" fontId="72" fillId="0" borderId="12" xfId="0" applyFont="1" applyFill="1" applyBorder="1" applyProtection="1">
      <protection locked="0"/>
    </xf>
    <xf numFmtId="3" fontId="72" fillId="0" borderId="12" xfId="0" applyNumberFormat="1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0" fontId="76" fillId="0" borderId="12" xfId="0" applyFont="1" applyFill="1" applyBorder="1" applyAlignment="1" applyProtection="1">
      <alignment horizontal="center" vertical="center" wrapText="1"/>
      <protection locked="0"/>
    </xf>
    <xf numFmtId="3" fontId="7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 vertical="center" wrapText="1"/>
    </xf>
    <xf numFmtId="3" fontId="24" fillId="0" borderId="1" xfId="0" applyNumberFormat="1" applyFont="1" applyFill="1" applyBorder="1" applyProtection="1"/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0" borderId="1" xfId="3" applyFont="1" applyBorder="1" applyAlignment="1" applyProtection="1">
      <alignment horizontal="center" vertical="center" wrapText="1"/>
      <protection locked="0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24" fillId="2" borderId="1" xfId="3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Alignment="1" applyProtection="1">
      <alignment horizontal="center" vertical="center" wrapText="1"/>
    </xf>
    <xf numFmtId="3" fontId="24" fillId="0" borderId="1" xfId="3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left" vertical="center" wrapText="1"/>
    </xf>
    <xf numFmtId="0" fontId="24" fillId="0" borderId="1" xfId="21" applyFont="1" applyFill="1" applyBorder="1" applyAlignment="1" applyProtection="1">
      <alignment horizontal="right"/>
      <protection locked="0"/>
    </xf>
    <xf numFmtId="0" fontId="24" fillId="0" borderId="1" xfId="21" applyFont="1" applyBorder="1" applyProtection="1">
      <protection locked="0"/>
    </xf>
    <xf numFmtId="0" fontId="24" fillId="0" borderId="1" xfId="21" applyFont="1" applyBorder="1" applyAlignment="1" applyProtection="1">
      <alignment wrapText="1"/>
      <protection locked="0"/>
    </xf>
    <xf numFmtId="0" fontId="27" fillId="3" borderId="1" xfId="21" applyFont="1" applyFill="1" applyBorder="1" applyAlignment="1" applyProtection="1">
      <alignment horizontal="right"/>
    </xf>
    <xf numFmtId="0" fontId="24" fillId="0" borderId="1" xfId="3" applyFont="1" applyBorder="1" applyProtection="1">
      <protection locked="0"/>
    </xf>
    <xf numFmtId="0" fontId="24" fillId="4" borderId="1" xfId="21" applyFont="1" applyFill="1" applyBorder="1" applyAlignment="1" applyProtection="1">
      <alignment horizontal="right"/>
    </xf>
    <xf numFmtId="0" fontId="24" fillId="0" borderId="1" xfId="20" applyFont="1" applyBorder="1" applyProtection="1">
      <protection locked="0"/>
    </xf>
    <xf numFmtId="0" fontId="27" fillId="3" borderId="1" xfId="20" applyFont="1" applyFill="1" applyBorder="1" applyAlignment="1" applyProtection="1">
      <alignment horizontal="right" vertical="center"/>
    </xf>
    <xf numFmtId="0" fontId="27" fillId="4" borderId="1" xfId="21" applyFont="1" applyFill="1" applyBorder="1" applyAlignment="1" applyProtection="1">
      <alignment horizontal="right"/>
    </xf>
    <xf numFmtId="0" fontId="47" fillId="0" borderId="41" xfId="13"/>
    <xf numFmtId="3" fontId="47" fillId="0" borderId="41" xfId="13" applyNumberFormat="1"/>
    <xf numFmtId="0" fontId="47" fillId="0" borderId="60" xfId="13" applyBorder="1"/>
    <xf numFmtId="0" fontId="47" fillId="0" borderId="41" xfId="13" applyAlignment="1">
      <alignment wrapText="1"/>
    </xf>
    <xf numFmtId="0" fontId="24" fillId="0" borderId="3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/>
    </xf>
    <xf numFmtId="166" fontId="11" fillId="0" borderId="13" xfId="0" quotePrefix="1" applyNumberFormat="1" applyFont="1" applyFill="1" applyBorder="1" applyAlignment="1">
      <alignment horizontal="center" vertical="center"/>
    </xf>
    <xf numFmtId="166" fontId="11" fillId="0" borderId="21" xfId="0" quotePrefix="1" applyNumberFormat="1" applyFont="1" applyFill="1" applyBorder="1" applyAlignment="1">
      <alignment horizontal="center" vertical="center"/>
    </xf>
    <xf numFmtId="166" fontId="26" fillId="0" borderId="20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3" xfId="0" quotePrefix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left" vertical="center" wrapText="1"/>
    </xf>
    <xf numFmtId="0" fontId="68" fillId="0" borderId="13" xfId="0" applyFont="1" applyFill="1" applyBorder="1" applyAlignment="1">
      <alignment horizontal="left" vertical="center"/>
    </xf>
    <xf numFmtId="0" fontId="68" fillId="2" borderId="1" xfId="0" applyFont="1" applyFill="1" applyBorder="1" applyAlignment="1">
      <alignment horizontal="left" vertical="center"/>
    </xf>
    <xf numFmtId="0" fontId="5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2" borderId="13" xfId="0" quotePrefix="1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left" vertical="center" wrapText="1"/>
    </xf>
    <xf numFmtId="0" fontId="85" fillId="0" borderId="13" xfId="0" applyFont="1" applyFill="1" applyBorder="1" applyAlignment="1">
      <alignment horizontal="left" vertical="center" wrapText="1"/>
    </xf>
    <xf numFmtId="0" fontId="59" fillId="0" borderId="13" xfId="0" quotePrefix="1" applyFont="1" applyFill="1" applyBorder="1" applyAlignment="1">
      <alignment horizontal="center" vertical="center" wrapText="1"/>
    </xf>
    <xf numFmtId="0" fontId="11" fillId="0" borderId="13" xfId="0" quotePrefix="1" applyFont="1" applyFill="1" applyBorder="1" applyAlignment="1">
      <alignment horizontal="center" vertical="center"/>
    </xf>
    <xf numFmtId="0" fontId="5" fillId="0" borderId="13" xfId="0" quotePrefix="1" applyFont="1" applyFill="1" applyBorder="1" applyAlignment="1">
      <alignment horizontal="center" vertical="center"/>
    </xf>
    <xf numFmtId="0" fontId="68" fillId="0" borderId="58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 wrapText="1"/>
    </xf>
    <xf numFmtId="0" fontId="68" fillId="2" borderId="13" xfId="0" applyFont="1" applyFill="1" applyBorder="1" applyAlignment="1">
      <alignment horizontal="left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68" fillId="0" borderId="58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 wrapText="1"/>
    </xf>
    <xf numFmtId="0" fontId="68" fillId="0" borderId="13" xfId="0" applyFont="1" applyFill="1" applyBorder="1" applyAlignment="1">
      <alignment horizontal="left" vertical="center"/>
    </xf>
    <xf numFmtId="1" fontId="86" fillId="0" borderId="13" xfId="0" quotePrefix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34" fillId="0" borderId="13" xfId="0" quotePrefix="1" applyFont="1" applyFill="1" applyBorder="1" applyAlignment="1">
      <alignment horizontal="center" vertical="center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left" vertical="center" wrapText="1"/>
    </xf>
    <xf numFmtId="0" fontId="68" fillId="0" borderId="58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 applyProtection="1">
      <alignment horizontal="left" vertical="center"/>
    </xf>
    <xf numFmtId="0" fontId="59" fillId="0" borderId="1" xfId="0" applyFont="1" applyFill="1" applyBorder="1" applyAlignment="1" applyProtection="1">
      <alignment horizontal="left" vertical="center" wrapText="1"/>
    </xf>
    <xf numFmtId="0" fontId="68" fillId="2" borderId="13" xfId="0" applyFont="1" applyFill="1" applyBorder="1" applyAlignment="1">
      <alignment horizontal="left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59" fillId="0" borderId="1" xfId="0" applyFont="1" applyFill="1" applyBorder="1" applyAlignment="1">
      <alignment vertical="center"/>
    </xf>
    <xf numFmtId="0" fontId="59" fillId="12" borderId="1" xfId="0" quotePrefix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164" fontId="59" fillId="12" borderId="1" xfId="0" applyNumberFormat="1" applyFont="1" applyFill="1" applyBorder="1" applyAlignment="1">
      <alignment horizontal="right" vertical="center"/>
    </xf>
    <xf numFmtId="0" fontId="59" fillId="12" borderId="1" xfId="0" quotePrefix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164" fontId="59" fillId="12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9" fillId="12" borderId="1" xfId="0" quotePrefix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164" fontId="59" fillId="12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6" fontId="11" fillId="2" borderId="13" xfId="0" quotePrefix="1" applyNumberFormat="1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16" fontId="11" fillId="2" borderId="19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9" fillId="0" borderId="1" xfId="0" applyFont="1" applyFill="1" applyBorder="1" applyAlignment="1">
      <alignment horizontal="right" vertical="center"/>
    </xf>
    <xf numFmtId="0" fontId="59" fillId="0" borderId="1" xfId="0" applyFont="1" applyFill="1" applyBorder="1" applyAlignment="1">
      <alignment horizontal="center" vertical="center"/>
    </xf>
    <xf numFmtId="164" fontId="59" fillId="0" borderId="1" xfId="0" applyNumberFormat="1" applyFont="1" applyFill="1" applyBorder="1" applyAlignment="1">
      <alignment horizontal="right" vertical="center"/>
    </xf>
    <xf numFmtId="0" fontId="26" fillId="0" borderId="2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26" fillId="0" borderId="20" xfId="0" applyFont="1" applyFill="1" applyBorder="1" applyAlignment="1">
      <alignment horizontal="center" vertical="center" wrapText="1"/>
    </xf>
    <xf numFmtId="3" fontId="72" fillId="0" borderId="1" xfId="0" applyNumberFormat="1" applyFont="1" applyBorder="1" applyAlignment="1">
      <alignment horizontal="right"/>
    </xf>
    <xf numFmtId="3" fontId="69" fillId="0" borderId="1" xfId="0" applyNumberFormat="1" applyFont="1" applyFill="1" applyBorder="1" applyAlignment="1">
      <alignment horizontal="right" vertical="center" wrapText="1"/>
    </xf>
    <xf numFmtId="3" fontId="69" fillId="2" borderId="1" xfId="0" applyNumberFormat="1" applyFont="1" applyFill="1" applyBorder="1" applyAlignment="1">
      <alignment horizontal="right" vertical="center" wrapText="1"/>
    </xf>
    <xf numFmtId="0" fontId="26" fillId="2" borderId="20" xfId="0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0" fontId="18" fillId="10" borderId="19" xfId="0" applyFont="1" applyFill="1" applyBorder="1" applyAlignment="1" applyProtection="1">
      <alignment vertical="top" wrapText="1" readingOrder="1"/>
      <protection locked="0"/>
    </xf>
    <xf numFmtId="0" fontId="70" fillId="10" borderId="19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wrapText="1"/>
    </xf>
    <xf numFmtId="3" fontId="9" fillId="0" borderId="1" xfId="0" applyNumberFormat="1" applyFont="1" applyBorder="1"/>
    <xf numFmtId="3" fontId="72" fillId="0" borderId="1" xfId="0" applyNumberFormat="1" applyFont="1" applyBorder="1"/>
    <xf numFmtId="0" fontId="27" fillId="0" borderId="1" xfId="0" applyFont="1" applyBorder="1"/>
    <xf numFmtId="4" fontId="24" fillId="0" borderId="1" xfId="0" applyNumberFormat="1" applyFont="1" applyBorder="1"/>
    <xf numFmtId="0" fontId="24" fillId="0" borderId="1" xfId="0" applyFont="1" applyBorder="1"/>
    <xf numFmtId="0" fontId="67" fillId="2" borderId="1" xfId="0" applyFont="1" applyFill="1" applyBorder="1" applyAlignment="1">
      <alignment horizontal="left"/>
    </xf>
    <xf numFmtId="0" fontId="5" fillId="10" borderId="19" xfId="0" applyFont="1" applyFill="1" applyBorder="1" applyAlignment="1">
      <alignment horizontal="left" vertical="center" wrapText="1"/>
    </xf>
    <xf numFmtId="0" fontId="71" fillId="10" borderId="19" xfId="0" applyFont="1" applyFill="1" applyBorder="1" applyAlignment="1" applyProtection="1">
      <alignment vertical="top" wrapText="1" readingOrder="1"/>
      <protection locked="0"/>
    </xf>
    <xf numFmtId="0" fontId="9" fillId="10" borderId="59" xfId="0" applyFont="1" applyFill="1" applyBorder="1" applyAlignment="1">
      <alignment horizontal="left" vertical="center" wrapText="1"/>
    </xf>
    <xf numFmtId="0" fontId="5" fillId="10" borderId="5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/>
    </xf>
    <xf numFmtId="3" fontId="87" fillId="0" borderId="1" xfId="0" applyNumberFormat="1" applyFont="1" applyFill="1" applyBorder="1" applyAlignment="1">
      <alignment horizontal="right" vertical="center" wrapText="1"/>
    </xf>
    <xf numFmtId="3" fontId="69" fillId="10" borderId="1" xfId="0" applyNumberFormat="1" applyFont="1" applyFill="1" applyBorder="1" applyAlignment="1">
      <alignment horizontal="right" vertical="center" wrapText="1"/>
    </xf>
    <xf numFmtId="0" fontId="26" fillId="10" borderId="20" xfId="0" applyFont="1" applyFill="1" applyBorder="1" applyAlignment="1">
      <alignment horizontal="center" vertical="center" wrapText="1"/>
    </xf>
    <xf numFmtId="3" fontId="11" fillId="10" borderId="13" xfId="0" quotePrefix="1" applyNumberFormat="1" applyFont="1" applyFill="1" applyBorder="1" applyAlignment="1">
      <alignment horizontal="center" vertical="center"/>
    </xf>
    <xf numFmtId="0" fontId="67" fillId="10" borderId="1" xfId="0" applyFont="1" applyFill="1" applyBorder="1" applyAlignment="1">
      <alignment horizontal="left"/>
    </xf>
    <xf numFmtId="0" fontId="71" fillId="10" borderId="1" xfId="0" applyFont="1" applyFill="1" applyBorder="1" applyAlignment="1" applyProtection="1">
      <alignment horizontal="left" vertical="top" wrapText="1"/>
      <protection locked="0"/>
    </xf>
    <xf numFmtId="0" fontId="0" fillId="10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1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/>
    <xf numFmtId="1" fontId="68" fillId="0" borderId="13" xfId="0" applyNumberFormat="1" applyFont="1" applyFill="1" applyBorder="1" applyAlignment="1">
      <alignment horizontal="left" vertical="center"/>
    </xf>
    <xf numFmtId="1" fontId="68" fillId="2" borderId="13" xfId="0" applyNumberFormat="1" applyFont="1" applyFill="1" applyBorder="1" applyAlignment="1">
      <alignment horizontal="left" vertical="center"/>
    </xf>
    <xf numFmtId="1" fontId="5" fillId="0" borderId="25" xfId="0" quotePrefix="1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 applyProtection="1">
      <alignment horizontal="center" vertical="center" wrapText="1"/>
    </xf>
    <xf numFmtId="1" fontId="5" fillId="0" borderId="19" xfId="0" applyNumberFormat="1" applyFont="1" applyBorder="1" applyAlignment="1" applyProtection="1">
      <alignment horizontal="center" vertical="center" wrapText="1"/>
    </xf>
    <xf numFmtId="1" fontId="5" fillId="0" borderId="19" xfId="0" applyNumberFormat="1" applyFont="1" applyBorder="1" applyAlignment="1" applyProtection="1">
      <alignment horizontal="center" vertical="center"/>
    </xf>
    <xf numFmtId="1" fontId="5" fillId="0" borderId="25" xfId="0" applyNumberFormat="1" applyFont="1" applyBorder="1" applyAlignment="1" applyProtection="1">
      <alignment horizontal="center" vertical="center" wrapText="1"/>
    </xf>
    <xf numFmtId="1" fontId="5" fillId="2" borderId="61" xfId="0" applyNumberFormat="1" applyFont="1" applyFill="1" applyBorder="1" applyAlignment="1" applyProtection="1">
      <alignment horizontal="center" vertical="center" wrapText="1"/>
    </xf>
    <xf numFmtId="1" fontId="5" fillId="0" borderId="19" xfId="0" applyNumberFormat="1" applyFont="1" applyFill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 wrapText="1"/>
    </xf>
    <xf numFmtId="1" fontId="5" fillId="0" borderId="25" xfId="0" applyNumberFormat="1" applyFont="1" applyFill="1" applyBorder="1" applyAlignment="1" applyProtection="1">
      <alignment horizontal="center" vertical="center" wrapText="1"/>
    </xf>
    <xf numFmtId="1" fontId="5" fillId="0" borderId="25" xfId="0" applyNumberFormat="1" applyFont="1" applyBorder="1" applyAlignment="1" applyProtection="1">
      <alignment horizontal="center" vertical="center"/>
    </xf>
    <xf numFmtId="1" fontId="5" fillId="0" borderId="25" xfId="0" applyNumberFormat="1" applyFont="1" applyBorder="1" applyAlignment="1" applyProtection="1">
      <alignment horizontal="center" vertical="top" wrapText="1"/>
    </xf>
    <xf numFmtId="1" fontId="5" fillId="2" borderId="25" xfId="0" applyNumberFormat="1" applyFont="1" applyFill="1" applyBorder="1" applyAlignment="1" applyProtection="1">
      <alignment horizontal="center" vertical="center" wrapText="1"/>
    </xf>
    <xf numFmtId="0" fontId="70" fillId="2" borderId="19" xfId="0" applyFont="1" applyFill="1" applyBorder="1" applyAlignment="1">
      <alignment horizontal="left" vertical="center"/>
    </xf>
    <xf numFmtId="1" fontId="68" fillId="10" borderId="13" xfId="0" applyNumberFormat="1" applyFont="1" applyFill="1" applyBorder="1" applyAlignment="1">
      <alignment horizontal="left" vertical="center"/>
    </xf>
    <xf numFmtId="1" fontId="68" fillId="10" borderId="25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 applyProtection="1">
      <alignment horizontal="left" vertical="center"/>
    </xf>
    <xf numFmtId="1" fontId="68" fillId="0" borderId="1" xfId="0" applyNumberFormat="1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left" vertical="top"/>
    </xf>
    <xf numFmtId="1" fontId="5" fillId="2" borderId="19" xfId="0" applyNumberFormat="1" applyFont="1" applyFill="1" applyBorder="1" applyAlignment="1" applyProtection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/>
    </xf>
    <xf numFmtId="1" fontId="18" fillId="2" borderId="19" xfId="0" applyNumberFormat="1" applyFont="1" applyFill="1" applyBorder="1" applyAlignment="1" applyProtection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68" fillId="10" borderId="1" xfId="0" applyNumberFormat="1" applyFont="1" applyFill="1" applyBorder="1" applyAlignment="1" applyProtection="1">
      <alignment horizontal="left" vertical="center"/>
    </xf>
    <xf numFmtId="1" fontId="5" fillId="10" borderId="1" xfId="0" applyNumberFormat="1" applyFont="1" applyFill="1" applyBorder="1" applyAlignment="1" applyProtection="1">
      <alignment horizontal="left" vertical="center"/>
    </xf>
    <xf numFmtId="1" fontId="5" fillId="10" borderId="19" xfId="0" applyNumberFormat="1" applyFont="1" applyFill="1" applyBorder="1" applyAlignment="1" applyProtection="1">
      <alignment horizontal="left" vertical="center"/>
    </xf>
    <xf numFmtId="49" fontId="11" fillId="10" borderId="1" xfId="0" applyNumberFormat="1" applyFont="1" applyFill="1" applyBorder="1" applyAlignment="1">
      <alignment vertical="center"/>
    </xf>
    <xf numFmtId="1" fontId="70" fillId="16" borderId="19" xfId="0" applyNumberFormat="1" applyFont="1" applyFill="1" applyBorder="1" applyAlignment="1">
      <alignment horizontal="center" vertical="distributed" wrapText="1"/>
    </xf>
    <xf numFmtId="1" fontId="5" fillId="0" borderId="13" xfId="0" applyNumberFormat="1" applyFont="1" applyFill="1" applyBorder="1" applyAlignment="1" applyProtection="1">
      <alignment horizontal="left" vertical="center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" fontId="5" fillId="0" borderId="25" xfId="0" applyNumberFormat="1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left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 applyProtection="1">
      <alignment horizontal="left" vertical="top" wrapText="1"/>
    </xf>
    <xf numFmtId="0" fontId="5" fillId="0" borderId="19" xfId="0" applyFont="1" applyBorder="1" applyAlignment="1" applyProtection="1">
      <alignment horizontal="left" vertical="top" wrapText="1"/>
    </xf>
    <xf numFmtId="0" fontId="5" fillId="0" borderId="19" xfId="0" applyFont="1" applyBorder="1" applyAlignment="1" applyProtection="1">
      <alignment wrapText="1"/>
    </xf>
    <xf numFmtId="0" fontId="5" fillId="2" borderId="19" xfId="0" applyFont="1" applyFill="1" applyBorder="1" applyAlignment="1" applyProtection="1">
      <alignment wrapText="1"/>
    </xf>
    <xf numFmtId="0" fontId="5" fillId="2" borderId="19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8" fillId="2" borderId="19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wrapText="1"/>
    </xf>
    <xf numFmtId="0" fontId="35" fillId="0" borderId="13" xfId="0" applyFont="1" applyFill="1" applyBorder="1" applyAlignment="1">
      <alignment horizontal="left" vertical="center"/>
    </xf>
    <xf numFmtId="0" fontId="4" fillId="0" borderId="19" xfId="0" applyFont="1" applyBorder="1" applyAlignment="1">
      <alignment wrapText="1"/>
    </xf>
    <xf numFmtId="3" fontId="4" fillId="0" borderId="1" xfId="0" applyNumberFormat="1" applyFont="1" applyBorder="1"/>
    <xf numFmtId="0" fontId="5" fillId="0" borderId="25" xfId="0" applyFont="1" applyFill="1" applyBorder="1" applyAlignment="1">
      <alignment horizontal="center" vertical="center" wrapText="1"/>
    </xf>
    <xf numFmtId="3" fontId="88" fillId="0" borderId="1" xfId="0" applyNumberFormat="1" applyFont="1" applyBorder="1"/>
    <xf numFmtId="0" fontId="68" fillId="0" borderId="58" xfId="14" applyFont="1" applyFill="1" applyBorder="1" applyAlignment="1" applyProtection="1">
      <alignment horizontal="left" vertical="center"/>
    </xf>
    <xf numFmtId="0" fontId="5" fillId="0" borderId="25" xfId="14" applyFont="1" applyFill="1" applyBorder="1" applyAlignment="1" applyProtection="1">
      <alignment horizontal="center" vertical="center" wrapText="1"/>
    </xf>
    <xf numFmtId="0" fontId="68" fillId="2" borderId="58" xfId="14" applyFont="1" applyFill="1" applyBorder="1" applyAlignment="1" applyProtection="1">
      <alignment horizontal="left" vertical="center"/>
    </xf>
    <xf numFmtId="0" fontId="5" fillId="2" borderId="25" xfId="14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1" fillId="0" borderId="19" xfId="28" applyFont="1" applyBorder="1" applyAlignment="1" applyProtection="1">
      <alignment horizontal="left" vertical="top" wrapText="1"/>
      <protection locked="0"/>
    </xf>
    <xf numFmtId="0" fontId="5" fillId="0" borderId="19" xfId="14" applyFont="1" applyFill="1" applyBorder="1" applyAlignment="1" applyProtection="1">
      <alignment horizontal="center" vertical="center" wrapText="1"/>
    </xf>
    <xf numFmtId="0" fontId="68" fillId="0" borderId="19" xfId="14" applyFont="1" applyFill="1" applyBorder="1" applyAlignment="1" applyProtection="1">
      <alignment horizontal="left" vertical="center"/>
    </xf>
    <xf numFmtId="0" fontId="31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165" fontId="63" fillId="10" borderId="1" xfId="11" applyNumberFormat="1" applyFont="1" applyFill="1" applyBorder="1" applyAlignment="1" applyProtection="1"/>
    <xf numFmtId="0" fontId="68" fillId="10" borderId="58" xfId="0" applyFont="1" applyFill="1" applyBorder="1" applyAlignment="1">
      <alignment horizontal="left" vertical="center"/>
    </xf>
    <xf numFmtId="0" fontId="59" fillId="10" borderId="13" xfId="0" applyFont="1" applyFill="1" applyBorder="1" applyAlignment="1">
      <alignment horizontal="left" vertical="center" wrapText="1"/>
    </xf>
    <xf numFmtId="0" fontId="68" fillId="10" borderId="13" xfId="0" applyFont="1" applyFill="1" applyBorder="1" applyAlignment="1">
      <alignment horizontal="left" vertical="center"/>
    </xf>
    <xf numFmtId="49" fontId="63" fillId="10" borderId="1" xfId="11" applyNumberFormat="1" applyFont="1" applyFill="1" applyBorder="1" applyAlignment="1" applyProtection="1"/>
    <xf numFmtId="165" fontId="89" fillId="10" borderId="1" xfId="11" applyNumberFormat="1" applyFont="1" applyFill="1" applyBorder="1" applyAlignment="1" applyProtection="1"/>
    <xf numFmtId="165" fontId="11" fillId="0" borderId="1" xfId="0" quotePrefix="1" applyNumberFormat="1" applyFont="1" applyFill="1" applyBorder="1" applyAlignment="1">
      <alignment horizontal="center" vertical="center"/>
    </xf>
    <xf numFmtId="0" fontId="75" fillId="0" borderId="13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left" vertical="top" wrapText="1"/>
    </xf>
    <xf numFmtId="165" fontId="63" fillId="10" borderId="20" xfId="11" applyNumberFormat="1" applyFont="1" applyFill="1" applyBorder="1" applyAlignment="1" applyProtection="1"/>
    <xf numFmtId="0" fontId="89" fillId="10" borderId="1" xfId="11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left"/>
    </xf>
    <xf numFmtId="0" fontId="69" fillId="0" borderId="35" xfId="0" applyFont="1" applyFill="1" applyBorder="1" applyAlignment="1">
      <alignment horizontal="left" vertical="center" wrapText="1"/>
    </xf>
    <xf numFmtId="3" fontId="69" fillId="0" borderId="12" xfId="0" applyNumberFormat="1" applyFont="1" applyFill="1" applyBorder="1" applyAlignment="1">
      <alignment horizontal="right" vertical="center" wrapText="1"/>
    </xf>
    <xf numFmtId="0" fontId="11" fillId="0" borderId="12" xfId="0" quotePrefix="1" applyFont="1" applyFill="1" applyBorder="1" applyAlignment="1">
      <alignment horizontal="center" vertical="center"/>
    </xf>
    <xf numFmtId="3" fontId="5" fillId="0" borderId="13" xfId="0" quotePrefix="1" applyNumberFormat="1" applyFont="1" applyFill="1" applyBorder="1" applyAlignment="1">
      <alignment horizontal="center" vertical="center"/>
    </xf>
    <xf numFmtId="1" fontId="5" fillId="0" borderId="13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6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9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7" fillId="0" borderId="1" xfId="0" applyFont="1" applyBorder="1"/>
    <xf numFmtId="0" fontId="67" fillId="2" borderId="1" xfId="0" applyFont="1" applyFill="1" applyBorder="1"/>
    <xf numFmtId="0" fontId="0" fillId="0" borderId="1" xfId="0" applyFont="1" applyBorder="1"/>
    <xf numFmtId="0" fontId="91" fillId="0" borderId="1" xfId="0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/>
    </xf>
    <xf numFmtId="0" fontId="6" fillId="2" borderId="0" xfId="3" applyFont="1" applyFill="1" applyAlignment="1">
      <alignment horizontal="left"/>
    </xf>
    <xf numFmtId="0" fontId="21" fillId="2" borderId="0" xfId="3" applyFont="1" applyFill="1" applyAlignment="1">
      <alignment horizontal="center"/>
    </xf>
    <xf numFmtId="0" fontId="21" fillId="0" borderId="0" xfId="3" applyFont="1" applyFill="1" applyAlignment="1">
      <alignment horizontal="center"/>
    </xf>
    <xf numFmtId="0" fontId="26" fillId="0" borderId="1" xfId="0" applyFont="1" applyFill="1" applyBorder="1" applyAlignment="1" applyProtection="1">
      <alignment horizontal="center" vertical="center" textRotation="90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24" fillId="2" borderId="1" xfId="3" applyFont="1" applyFill="1" applyBorder="1" applyAlignment="1" applyProtection="1">
      <alignment horizontal="center" vertical="center" wrapText="1"/>
    </xf>
    <xf numFmtId="0" fontId="24" fillId="0" borderId="1" xfId="3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textRotation="90" wrapText="1"/>
    </xf>
    <xf numFmtId="0" fontId="24" fillId="0" borderId="1" xfId="3" applyFont="1" applyBorder="1" applyAlignment="1" applyProtection="1">
      <alignment horizontal="center" vertical="center" wrapText="1"/>
    </xf>
    <xf numFmtId="0" fontId="24" fillId="2" borderId="1" xfId="9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49" fontId="35" fillId="5" borderId="19" xfId="0" applyNumberFormat="1" applyFont="1" applyFill="1" applyBorder="1" applyAlignment="1">
      <alignment horizontal="left" vertical="center" wrapText="1"/>
    </xf>
    <xf numFmtId="49" fontId="35" fillId="5" borderId="25" xfId="0" applyNumberFormat="1" applyFont="1" applyFill="1" applyBorder="1" applyAlignment="1">
      <alignment horizontal="left" vertical="center" wrapText="1"/>
    </xf>
    <xf numFmtId="49" fontId="35" fillId="5" borderId="13" xfId="0" applyNumberFormat="1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65" fontId="5" fillId="10" borderId="1" xfId="11" applyNumberFormat="1" applyFont="1" applyFill="1" applyBorder="1" applyAlignment="1" applyProtection="1">
      <alignment horizontal="center" vertical="center"/>
    </xf>
    <xf numFmtId="165" fontId="92" fillId="10" borderId="1" xfId="11" applyNumberFormat="1" applyFont="1" applyFill="1" applyBorder="1" applyAlignment="1" applyProtection="1"/>
  </cellXfs>
  <cellStyles count="29">
    <cellStyle name="ContentsHyperlink" xfId="1"/>
    <cellStyle name="Hyperlink" xfId="2" builtinId="8"/>
    <cellStyle name="Normal" xfId="0" builtinId="0"/>
    <cellStyle name="Normal 2" xfId="3"/>
    <cellStyle name="Normal 2 2" xfId="4"/>
    <cellStyle name="Normal 3" xfId="5"/>
    <cellStyle name="Normal 3 2" xfId="6"/>
    <cellStyle name="Normal 3 3" xfId="16"/>
    <cellStyle name="Normal 4" xfId="7"/>
    <cellStyle name="Normal 4 2" xfId="14"/>
    <cellStyle name="Normal 5 2" xfId="17"/>
    <cellStyle name="Normal 5 3" xfId="18"/>
    <cellStyle name="Normal 5 3 2" xfId="15"/>
    <cellStyle name="Normal 6" xfId="19"/>
    <cellStyle name="Normal_normativ kadra _ tabel_1" xfId="8"/>
    <cellStyle name="Normal_normativ kadra _ tabel_1 2" xfId="20"/>
    <cellStyle name="Normal_Sheet1" xfId="28"/>
    <cellStyle name="Normal_TAB DZ 1-10 (1)" xfId="9"/>
    <cellStyle name="Normal_TAB DZ 1-10 (1) 2" xfId="10"/>
    <cellStyle name="Normal_TAB DZ 1-10 (1) 2 2" xfId="21"/>
    <cellStyle name="Student Information" xfId="11"/>
    <cellStyle name="Student Information - user entered" xfId="12"/>
    <cellStyle name="Student Information - user entered 3" xfId="24"/>
    <cellStyle name="Student Information - user entered 3 2" xfId="22"/>
    <cellStyle name="Student Information 152" xfId="25"/>
    <cellStyle name="Student Information 152 2" xfId="23"/>
    <cellStyle name="Total" xfId="13" builtinId="25"/>
    <cellStyle name="Total 6" xfId="26"/>
    <cellStyle name="Total 6 2" xfId="27"/>
  </cellStyles>
  <dxfs count="8">
    <dxf>
      <font>
        <color rgb="FF9C0006"/>
      </font>
      <fill>
        <patternFill>
          <bgColor rgb="FFFFC7CE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=""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="" xmlns:a16="http://schemas.microsoft.com/office/drawing/2014/main" id="{00000000-0008-0000-1100-0000839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jan Ljubicic" refreshedDate="45650.561931481483" createdVersion="6" refreshedVersion="6" minRefreshableVersion="3" recordCount="160">
  <cacheSource type="worksheet">
    <worksheetSource ref="A6:J1048576" sheet="usluge_prema_OS"/>
  </cacheSource>
  <cacheFields count="10">
    <cacheField name="Организациона једицина" numFmtId="0">
      <sharedItems containsNonDate="0" containsString="0" containsBlank="1"/>
    </cacheField>
    <cacheField name="Категорија" numFmtId="0">
      <sharedItems containsBlank="1"/>
    </cacheField>
    <cacheField name="Шифра" numFmtId="0">
      <sharedItems containsBlank="1" count="29">
        <m/>
        <s v="155"/>
        <s v="280005"/>
        <s v="280006"/>
        <s v="280007"/>
        <s v="280008"/>
        <s v="31533-00"/>
        <s v="31548-00"/>
        <s v="31500-01"/>
        <s v="35608-02"/>
        <s v="35618-01"/>
        <s v="32090-00"/>
        <s v="32093-00"/>
        <s v="32084-01"/>
        <s v="59300-00"/>
        <s v="55076-00"/>
        <s v="L027391"/>
        <s v="L027409"/>
        <s v="L026542"/>
        <s v="L027631"/>
        <s v="L027607"/>
        <s v="L029447"/>
        <s v="L028704"/>
        <s v="L028720"/>
        <s v="13100-00"/>
        <s v="13100-03"/>
        <s v="13100-08"/>
        <s v="13100-07"/>
        <s v="13750-00"/>
      </sharedItems>
    </cacheField>
    <cacheField name="Назив услуге" numFmtId="0">
      <sharedItems containsBlank="1" count="34" longText="1">
        <m/>
        <s v="Прво читање радиографског снимка дојке у оквиру организованог скрининга"/>
        <s v="Друго читање радиографског снимка дојке у оквиру организованог скрининга"/>
        <s v="Треће или супервизијско читање радиографског снимка дојке у оквиру организованог скрининга"/>
        <s v="Супервизијско тумачење ПАП налаза у организованом скринингу карцинома грлића материце"/>
        <s v="CORE биопсија дојке"/>
        <s v="SVAB биопсија дојке"/>
        <s v="Отворена биопсија дојке"/>
        <s v="Циљана биопсија дојке или ендоцервикална киретажа"/>
        <s v="Конусна биопсија ласером"/>
        <s v="Фибероптичка колоноскопија до цекума; дуга колоноскопија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/>
        <s v="Радиографско снимањe дојки,обострано"/>
        <s v="Уллтразвучни преглед дојки"/>
        <s v="Преглед  CORE  биопсије дојке"/>
        <s v="Преглед  биоптата тумора дојке"/>
        <s v="EX TEMPORE анализа добијеног материјала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/>
        <s v="Ексфолијативна цитологија ткива репродуктивних органа жене-неаутоматизована припрема и аутоматизовано бојење"/>
        <s v="Преглед дела цервикса добијеног методом &quot;омчице&quot;"/>
        <s v="Преглед конизата цервикса"/>
        <s v="Хемодијализа"/>
        <s v="Интермитентна хемодиафилтрација"/>
        <s v="Континуирана перитонеална дијализа, дугорочна"/>
        <s v="Интермитентна перитонеална диализа, дугорочна"/>
        <s v="Терапијска плазмафереза"/>
        <s v="Хемодијафилтрација" u="1"/>
        <s v="Интермитентна перитонеумска дијализа -IPD (болнички вид хроничног лечења)" u="1"/>
        <s v="Континуирана амбулаторна перитонеумска дијализа-CAPD" u="1"/>
        <s v="Аутоматска перитонеумска дијализа -APD" u="1"/>
        <s v="Нископропусна хемодијализа" u="1"/>
        <s v="Високопропусна хемодијализа" u="1"/>
      </sharedItems>
    </cacheField>
    <cacheField name="Амбулантни (Извршено у 2024.)" numFmtId="0">
      <sharedItems containsString="0" containsBlank="1" containsNumber="1" containsInteger="1" minValue="1000" maxValue="1000"/>
    </cacheField>
    <cacheField name="Амбулантни (План за 2025.)" numFmtId="0">
      <sharedItems containsString="0" containsBlank="1" containsNumber="1" containsInteger="1" minValue="1000" maxValue="1000"/>
    </cacheField>
    <cacheField name="Стационарни (Извршено у 2024.)" numFmtId="0">
      <sharedItems containsNonDate="0" containsString="0" containsBlank="1"/>
    </cacheField>
    <cacheField name="Стационарни (План за 2025.)" numFmtId="0">
      <sharedItems containsNonDate="0" containsString="0" containsBlank="1"/>
    </cacheField>
    <cacheField name="Укупно (Извршено у 2024.)" numFmtId="0">
      <sharedItems containsString="0" containsBlank="1" containsNumber="1" containsInteger="1" minValue="0" maxValue="1000"/>
    </cacheField>
    <cacheField name="Укупно (План за 2025.)" numFmtId="0">
      <sharedItems containsString="0" containsBlank="1" containsNumber="1" containsInteger="1" minValue="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m/>
    <m/>
    <m/>
    <m/>
    <m/>
    <m/>
  </r>
  <r>
    <m/>
    <m/>
    <x v="1"/>
    <x v="0"/>
    <n v="1000"/>
    <n v="1000"/>
    <m/>
    <m/>
    <n v="1000"/>
    <n v="100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регледа у оквиру организованог скрининга рака*"/>
    <x v="0"/>
    <x v="0"/>
    <m/>
    <m/>
    <m/>
    <m/>
    <m/>
    <m/>
  </r>
  <r>
    <m/>
    <m/>
    <x v="2"/>
    <x v="1"/>
    <m/>
    <m/>
    <m/>
    <m/>
    <n v="0"/>
    <n v="0"/>
  </r>
  <r>
    <m/>
    <m/>
    <x v="3"/>
    <x v="2"/>
    <m/>
    <m/>
    <m/>
    <m/>
    <n v="0"/>
    <n v="0"/>
  </r>
  <r>
    <m/>
    <m/>
    <x v="4"/>
    <x v="3"/>
    <m/>
    <m/>
    <m/>
    <m/>
    <n v="0"/>
    <n v="0"/>
  </r>
  <r>
    <m/>
    <m/>
    <x v="5"/>
    <x v="4"/>
    <m/>
    <m/>
    <m/>
    <m/>
    <n v="0"/>
    <n v="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m/>
    <m/>
    <m/>
    <m/>
    <m/>
    <m/>
  </r>
  <r>
    <m/>
    <s v="Операције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Остале услуге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услуга пружених у оквиру организованог скрининга рака**"/>
    <x v="0"/>
    <x v="0"/>
    <m/>
    <m/>
    <m/>
    <m/>
    <m/>
    <m/>
  </r>
  <r>
    <m/>
    <m/>
    <x v="6"/>
    <x v="5"/>
    <m/>
    <m/>
    <m/>
    <m/>
    <n v="0"/>
    <n v="0"/>
  </r>
  <r>
    <m/>
    <m/>
    <x v="7"/>
    <x v="6"/>
    <m/>
    <m/>
    <m/>
    <m/>
    <n v="0"/>
    <n v="0"/>
  </r>
  <r>
    <m/>
    <m/>
    <x v="8"/>
    <x v="7"/>
    <m/>
    <m/>
    <m/>
    <m/>
    <n v="0"/>
    <n v="0"/>
  </r>
  <r>
    <m/>
    <m/>
    <x v="9"/>
    <x v="8"/>
    <m/>
    <m/>
    <m/>
    <m/>
    <n v="0"/>
    <n v="0"/>
  </r>
  <r>
    <m/>
    <m/>
    <x v="10"/>
    <x v="9"/>
    <m/>
    <m/>
    <m/>
    <m/>
    <n v="0"/>
    <n v="0"/>
  </r>
  <r>
    <m/>
    <m/>
    <x v="11"/>
    <x v="10"/>
    <m/>
    <m/>
    <m/>
    <m/>
    <n v="0"/>
    <n v="0"/>
  </r>
  <r>
    <m/>
    <m/>
    <x v="12"/>
    <x v="11"/>
    <m/>
    <m/>
    <m/>
    <m/>
    <n v="0"/>
    <n v="0"/>
  </r>
  <r>
    <m/>
    <m/>
    <x v="13"/>
    <x v="12"/>
    <m/>
    <m/>
    <m/>
    <m/>
    <n v="0"/>
    <n v="0"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m/>
    <m/>
    <m/>
    <m/>
  </r>
  <r>
    <m/>
    <s v="Укупан број прегледаних пацијената"/>
    <x v="0"/>
    <x v="0"/>
    <m/>
    <m/>
    <m/>
    <m/>
    <m/>
    <m/>
  </r>
  <r>
    <m/>
    <s v="Рендген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14"/>
    <x v="13"/>
    <m/>
    <m/>
    <m/>
    <m/>
    <n v="0"/>
    <n v="0"/>
  </r>
  <r>
    <m/>
    <m/>
    <x v="0"/>
    <x v="0"/>
    <m/>
    <m/>
    <m/>
    <m/>
    <n v="0"/>
    <n v="0"/>
  </r>
  <r>
    <m/>
    <s v="Ултразвучна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15"/>
    <x v="14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Доплер*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ЦТ Скенер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Магнетна резонанц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m/>
    <m/>
    <m/>
    <m/>
    <m/>
    <m/>
  </r>
  <r>
    <m/>
    <s v="БРОЈ ПРЕГЛЕДАНИХ УЗОРАКА-УКУПНО"/>
    <x v="0"/>
    <x v="0"/>
    <m/>
    <m/>
    <m/>
    <m/>
    <m/>
    <m/>
  </r>
  <r>
    <m/>
    <s v="ЛАБОРАТОРИЈСКЕ АНАЛИЗЕ -УКУПНО"/>
    <x v="0"/>
    <x v="0"/>
    <m/>
    <m/>
    <m/>
    <m/>
    <m/>
    <m/>
  </r>
  <r>
    <m/>
    <s v="Број пацијената 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А. Биохемијске и хема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Б. Микробиолошке и парази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. Патохис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1 АНАЛИЗЕ ОРГАНИЗОВАНОГ СКРИНИНГА  РАКА*"/>
    <x v="0"/>
    <x v="0"/>
    <m/>
    <m/>
    <m/>
    <m/>
    <m/>
    <m/>
  </r>
  <r>
    <m/>
    <m/>
    <x v="16"/>
    <x v="15"/>
    <m/>
    <m/>
    <m/>
    <m/>
    <n v="0"/>
    <n v="0"/>
  </r>
  <r>
    <m/>
    <m/>
    <x v="17"/>
    <x v="16"/>
    <m/>
    <m/>
    <m/>
    <m/>
    <n v="0"/>
    <n v="0"/>
  </r>
  <r>
    <m/>
    <m/>
    <x v="18"/>
    <x v="17"/>
    <m/>
    <m/>
    <m/>
    <m/>
    <n v="0"/>
    <n v="0"/>
  </r>
  <r>
    <m/>
    <m/>
    <x v="19"/>
    <x v="18"/>
    <m/>
    <m/>
    <m/>
    <m/>
    <n v="0"/>
    <n v="0"/>
  </r>
  <r>
    <m/>
    <m/>
    <x v="20"/>
    <x v="19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Г. ЦИТОЛОШКА ЛАБОРАТОРИЈА-АНАЛИЗЕ ОРГАНИЗОВАНОГ СКРИНИНГА  РАКА  ГРЛИЋА МАТЕРИЦЕ**"/>
    <x v="0"/>
    <x v="0"/>
    <m/>
    <m/>
    <m/>
    <m/>
    <m/>
    <m/>
  </r>
  <r>
    <m/>
    <m/>
    <x v="21"/>
    <x v="20"/>
    <m/>
    <m/>
    <m/>
    <m/>
    <n v="0"/>
    <n v="0"/>
  </r>
  <r>
    <m/>
    <m/>
    <x v="22"/>
    <x v="21"/>
    <m/>
    <m/>
    <m/>
    <m/>
    <n v="0"/>
    <n v="0"/>
  </r>
  <r>
    <m/>
    <m/>
    <x v="23"/>
    <x v="22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Д. ЦИТОГЕНЕТСКА ЛАБОРАТОРИЈА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Ђ.   ОСТАЛЕ ЛАБОРАТОРИЈЕ ____________________   (навести које)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Дијализе"/>
    <x v="0"/>
    <x v="0"/>
    <m/>
    <m/>
    <m/>
    <m/>
    <m/>
    <m/>
  </r>
  <r>
    <m/>
    <s v="Укупно"/>
    <x v="0"/>
    <x v="0"/>
    <m/>
    <m/>
    <m/>
    <m/>
    <m/>
    <m/>
  </r>
  <r>
    <m/>
    <s v="Број апарата"/>
    <x v="0"/>
    <x v="0"/>
    <m/>
    <m/>
    <m/>
    <m/>
    <m/>
    <m/>
  </r>
  <r>
    <m/>
    <s v="Број лица на акутној хемодијализи"/>
    <x v="0"/>
    <x v="0"/>
    <m/>
    <m/>
    <m/>
    <m/>
    <m/>
    <m/>
  </r>
  <r>
    <m/>
    <s v="Број лица на хроничној хемодијализи"/>
    <x v="0"/>
    <x v="0"/>
    <m/>
    <m/>
    <m/>
    <m/>
    <m/>
    <m/>
  </r>
  <r>
    <m/>
    <s v="1. ХЕМОДИЈАЛИЗА УКУПНО"/>
    <x v="0"/>
    <x v="0"/>
    <m/>
    <m/>
    <m/>
    <m/>
    <m/>
    <m/>
  </r>
  <r>
    <m/>
    <m/>
    <x v="24"/>
    <x v="23"/>
    <m/>
    <m/>
    <m/>
    <m/>
    <n v="0"/>
    <n v="0"/>
  </r>
  <r>
    <m/>
    <m/>
    <x v="25"/>
    <x v="24"/>
    <m/>
    <m/>
    <m/>
    <m/>
    <n v="0"/>
    <n v="0"/>
  </r>
  <r>
    <m/>
    <s v="2. ПЕРИТОНЕАЛНА ДИЈАЛИЗА УКУПНО"/>
    <x v="0"/>
    <x v="0"/>
    <m/>
    <m/>
    <m/>
    <m/>
    <m/>
    <m/>
  </r>
  <r>
    <m/>
    <m/>
    <x v="26"/>
    <x v="25"/>
    <m/>
    <m/>
    <m/>
    <m/>
    <n v="0"/>
    <n v="0"/>
  </r>
  <r>
    <m/>
    <m/>
    <x v="27"/>
    <x v="26"/>
    <m/>
    <m/>
    <m/>
    <m/>
    <n v="0"/>
    <n v="0"/>
  </r>
  <r>
    <m/>
    <s v="3. КОНТИНУИРАНИ ПОСТУПЦИ ЗАМЕНЕ БУБРЕЖНЕ ФУНКЦИЈЕ (CRRT) И ПЛАЗМАФЕРЕЗА"/>
    <x v="0"/>
    <x v="0"/>
    <m/>
    <m/>
    <m/>
    <m/>
    <m/>
    <m/>
  </r>
  <r>
    <m/>
    <m/>
    <x v="28"/>
    <x v="27"/>
    <m/>
    <m/>
    <m/>
    <m/>
    <n v="0"/>
    <n v="0"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multipleFieldFilters="0">
  <location ref="A7:D35" firstHeaderRow="0" firstDataRow="1" firstDataCol="2"/>
  <pivotFields count="10">
    <pivotField compact="0" outline="0" showAll="0" defaultSubtotal="0"/>
    <pivotField compact="0" outline="0" showAll="0" defaultSubtotal="0"/>
    <pivotField axis="axisRow" compact="0" outline="0" showAll="0" defaultSubtotal="0">
      <items count="29">
        <item x="24"/>
        <item x="25"/>
        <item x="27"/>
        <item x="26"/>
        <item x="28"/>
        <item x="2"/>
        <item x="3"/>
        <item x="4"/>
        <item x="5"/>
        <item x="8"/>
        <item x="6"/>
        <item x="7"/>
        <item x="13"/>
        <item x="11"/>
        <item x="12"/>
        <item x="9"/>
        <item x="10"/>
        <item x="15"/>
        <item x="14"/>
        <item x="18"/>
        <item x="16"/>
        <item x="17"/>
        <item x="20"/>
        <item x="19"/>
        <item x="22"/>
        <item x="23"/>
        <item x="21"/>
        <item h="1" x="0"/>
        <item h="1" x="1"/>
      </items>
    </pivotField>
    <pivotField axis="axisRow" compact="0" outline="0" showAll="0" defaultSubtotal="0">
      <items count="34">
        <item x="5"/>
        <item x="17"/>
        <item x="6"/>
        <item m="1" x="31"/>
        <item m="1" x="33"/>
        <item x="2"/>
        <item x="20"/>
        <item m="1" x="29"/>
        <item m="1" x="30"/>
        <item x="9"/>
        <item m="1" x="32"/>
        <item x="7"/>
        <item x="1"/>
        <item x="15"/>
        <item x="16"/>
        <item x="21"/>
        <item x="19"/>
        <item x="22"/>
        <item x="18"/>
        <item x="13"/>
        <item x="4"/>
        <item x="3"/>
        <item x="14"/>
        <item x="12"/>
        <item x="11"/>
        <item x="10"/>
        <item m="1" x="28"/>
        <item x="8"/>
        <item x="0"/>
        <item x="27"/>
        <item x="23"/>
        <item x="24"/>
        <item x="25"/>
        <item x="2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2"/>
    <field x="3"/>
  </rowFields>
  <rowItems count="28">
    <i>
      <x/>
      <x v="30"/>
    </i>
    <i>
      <x v="1"/>
      <x v="31"/>
    </i>
    <i>
      <x v="2"/>
      <x v="33"/>
    </i>
    <i>
      <x v="3"/>
      <x v="32"/>
    </i>
    <i>
      <x v="4"/>
      <x v="29"/>
    </i>
    <i>
      <x v="5"/>
      <x v="12"/>
    </i>
    <i>
      <x v="6"/>
      <x v="5"/>
    </i>
    <i>
      <x v="7"/>
      <x v="21"/>
    </i>
    <i>
      <x v="8"/>
      <x v="20"/>
    </i>
    <i>
      <x v="9"/>
      <x v="11"/>
    </i>
    <i>
      <x v="10"/>
      <x/>
    </i>
    <i>
      <x v="11"/>
      <x v="2"/>
    </i>
    <i>
      <x v="12"/>
      <x v="23"/>
    </i>
    <i>
      <x v="13"/>
      <x v="25"/>
    </i>
    <i>
      <x v="14"/>
      <x v="24"/>
    </i>
    <i>
      <x v="15"/>
      <x v="27"/>
    </i>
    <i>
      <x v="16"/>
      <x v="9"/>
    </i>
    <i>
      <x v="17"/>
      <x v="22"/>
    </i>
    <i>
      <x v="18"/>
      <x v="19"/>
    </i>
    <i>
      <x v="19"/>
      <x v="1"/>
    </i>
    <i>
      <x v="20"/>
      <x v="13"/>
    </i>
    <i>
      <x v="21"/>
      <x v="14"/>
    </i>
    <i>
      <x v="22"/>
      <x v="16"/>
    </i>
    <i>
      <x v="23"/>
      <x v="18"/>
    </i>
    <i>
      <x v="24"/>
      <x v="15"/>
    </i>
    <i>
      <x v="25"/>
      <x v="17"/>
    </i>
    <i>
      <x v="26"/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8" baseField="3" baseItem="12"/>
    <dataField name="Број услуга - План 2025." fld="9" baseField="3" baseItem="12"/>
  </dataFields>
  <formats count="7"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2" type="button" dataOnly="0" labelOnly="1" outline="0" axis="axisRow" fieldPosition="0"/>
    </format>
    <format dxfId="3">
      <pivotArea field="3" type="button" dataOnly="0" labelOnly="1" outline="0" axis="axisRow" fieldPosition="1"/>
    </format>
    <format dxfId="2">
      <pivotArea field="2" type="button" dataOnly="0" labelOnly="1" outline="0" axis="axisRow" fieldPosition="0"/>
    </format>
    <format dxfId="1">
      <pivotArea field="3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I32" sqref="I32"/>
    </sheetView>
  </sheetViews>
  <sheetFormatPr defaultRowHeight="12.75"/>
  <cols>
    <col min="1" max="1" width="5" style="6" customWidth="1"/>
    <col min="2" max="2" width="12.28515625" style="6" customWidth="1"/>
    <col min="3" max="16384" width="9.140625" style="6"/>
  </cols>
  <sheetData>
    <row r="2" spans="1:9" ht="14.25">
      <c r="C2" s="808" t="s">
        <v>19</v>
      </c>
      <c r="D2" s="808"/>
      <c r="E2" s="808"/>
      <c r="F2" s="808"/>
      <c r="G2" s="808"/>
      <c r="H2" s="808"/>
      <c r="I2" s="808"/>
    </row>
    <row r="3" spans="1:9" ht="15.75">
      <c r="C3" s="809" t="s">
        <v>20</v>
      </c>
      <c r="D3" s="809"/>
      <c r="E3" s="809"/>
      <c r="F3" s="809"/>
      <c r="G3" s="809"/>
      <c r="H3" s="809"/>
      <c r="I3" s="809"/>
    </row>
    <row r="6" spans="1:9" ht="18.75">
      <c r="B6" s="810" t="s">
        <v>21</v>
      </c>
      <c r="C6" s="810"/>
      <c r="D6" s="810"/>
      <c r="E6" s="810"/>
      <c r="F6" s="810"/>
      <c r="G6" s="810"/>
      <c r="H6" s="810"/>
      <c r="I6" s="810"/>
    </row>
    <row r="7" spans="1:9" ht="18.75">
      <c r="B7" s="810" t="s">
        <v>22</v>
      </c>
      <c r="C7" s="810"/>
      <c r="D7" s="810"/>
      <c r="E7" s="810"/>
      <c r="F7" s="810"/>
      <c r="G7" s="810"/>
      <c r="H7" s="810"/>
      <c r="I7" s="810"/>
    </row>
    <row r="8" spans="1:9" ht="18.75">
      <c r="B8" s="811" t="s">
        <v>1884</v>
      </c>
      <c r="C8" s="811"/>
      <c r="D8" s="811"/>
      <c r="E8" s="811"/>
      <c r="F8" s="811"/>
      <c r="G8" s="811"/>
      <c r="H8" s="811"/>
      <c r="I8" s="811"/>
    </row>
    <row r="9" spans="1:9" customFormat="1"/>
    <row r="10" spans="1:9" ht="15">
      <c r="A10" s="342"/>
      <c r="B10" s="342"/>
      <c r="C10" s="342" t="s">
        <v>67</v>
      </c>
      <c r="D10" s="342"/>
      <c r="E10" s="7"/>
      <c r="F10" s="7"/>
      <c r="G10" s="7"/>
      <c r="H10" s="7"/>
      <c r="I10" s="7"/>
    </row>
    <row r="11" spans="1:9" ht="15">
      <c r="A11" s="340" t="s">
        <v>1807</v>
      </c>
      <c r="B11" s="340" t="s">
        <v>1808</v>
      </c>
      <c r="C11" s="340"/>
      <c r="D11" s="340"/>
      <c r="E11" s="341"/>
      <c r="F11" s="341"/>
      <c r="G11" s="341"/>
      <c r="H11" s="341"/>
      <c r="I11" s="341"/>
    </row>
    <row r="12" spans="1:9" ht="15">
      <c r="A12" s="342" t="s">
        <v>1789</v>
      </c>
      <c r="B12" s="343" t="s">
        <v>309</v>
      </c>
      <c r="C12" s="343"/>
      <c r="D12" s="343"/>
      <c r="E12" s="263"/>
      <c r="F12" s="263"/>
      <c r="G12" s="263"/>
      <c r="H12" s="263"/>
      <c r="I12" s="263"/>
    </row>
    <row r="13" spans="1:9" ht="15">
      <c r="A13" s="342" t="s">
        <v>1790</v>
      </c>
      <c r="B13" s="343" t="s">
        <v>310</v>
      </c>
      <c r="C13" s="343"/>
      <c r="D13" s="343"/>
      <c r="E13" s="263"/>
      <c r="F13" s="263"/>
      <c r="G13" s="263"/>
      <c r="H13" s="263"/>
      <c r="I13" s="263"/>
    </row>
    <row r="14" spans="1:9" ht="15">
      <c r="A14" s="342" t="s">
        <v>1791</v>
      </c>
      <c r="B14" s="343" t="s">
        <v>311</v>
      </c>
      <c r="C14" s="343"/>
      <c r="D14" s="343"/>
      <c r="E14" s="263"/>
      <c r="F14" s="263"/>
      <c r="G14" s="263"/>
      <c r="H14" s="263"/>
      <c r="I14" s="263"/>
    </row>
    <row r="15" spans="1:9" ht="15">
      <c r="A15" s="342" t="s">
        <v>1792</v>
      </c>
      <c r="B15" s="343" t="s">
        <v>312</v>
      </c>
      <c r="C15" s="343"/>
      <c r="D15" s="343"/>
      <c r="E15" s="263"/>
      <c r="F15" s="263"/>
      <c r="G15" s="263"/>
      <c r="H15" s="263"/>
      <c r="I15" s="263"/>
    </row>
    <row r="16" spans="1:9" ht="15">
      <c r="A16" s="342" t="s">
        <v>1793</v>
      </c>
      <c r="B16" s="343" t="s">
        <v>205</v>
      </c>
      <c r="C16" s="343"/>
      <c r="D16" s="343"/>
      <c r="E16" s="263"/>
      <c r="F16" s="263"/>
      <c r="G16" s="263"/>
      <c r="H16" s="263"/>
      <c r="I16" s="263"/>
    </row>
    <row r="17" spans="1:10" ht="15.75" customHeight="1">
      <c r="A17" s="342" t="s">
        <v>1794</v>
      </c>
      <c r="B17" s="343" t="s">
        <v>212</v>
      </c>
      <c r="C17" s="343"/>
      <c r="D17" s="343"/>
      <c r="E17" s="263"/>
      <c r="F17" s="263"/>
      <c r="G17" s="263"/>
      <c r="H17" s="263"/>
      <c r="I17" s="263"/>
    </row>
    <row r="18" spans="1:10" ht="15.75" customHeight="1">
      <c r="A18" s="342" t="s">
        <v>1795</v>
      </c>
      <c r="B18" s="343" t="s">
        <v>213</v>
      </c>
      <c r="C18" s="343"/>
      <c r="D18" s="343"/>
      <c r="E18" s="263"/>
      <c r="F18" s="263"/>
      <c r="G18" s="263"/>
      <c r="H18" s="263"/>
      <c r="I18" s="263"/>
    </row>
    <row r="19" spans="1:10" ht="15">
      <c r="A19" s="342" t="s">
        <v>89</v>
      </c>
      <c r="B19" s="343" t="s">
        <v>295</v>
      </c>
      <c r="C19" s="343"/>
      <c r="D19" s="343"/>
      <c r="E19" s="263"/>
      <c r="F19" s="263"/>
      <c r="G19" s="263"/>
      <c r="H19" s="263"/>
      <c r="I19" s="263"/>
    </row>
    <row r="20" spans="1:10" ht="15">
      <c r="A20" s="342" t="s">
        <v>1796</v>
      </c>
      <c r="B20" s="343" t="s">
        <v>221</v>
      </c>
      <c r="C20" s="343"/>
      <c r="D20" s="343"/>
      <c r="E20" s="263"/>
      <c r="F20" s="263"/>
      <c r="G20" s="263"/>
      <c r="H20" s="263"/>
      <c r="I20" s="263"/>
    </row>
    <row r="21" spans="1:10" ht="15">
      <c r="A21" s="488" t="s">
        <v>1797</v>
      </c>
      <c r="B21" s="489" t="s">
        <v>1913</v>
      </c>
      <c r="C21" s="489"/>
      <c r="D21" s="489"/>
      <c r="E21" s="491"/>
      <c r="F21" s="491"/>
      <c r="G21" s="491"/>
      <c r="H21" s="491"/>
      <c r="I21" s="491"/>
      <c r="J21" s="492"/>
    </row>
    <row r="22" spans="1:10" ht="15">
      <c r="A22" s="488" t="s">
        <v>1798</v>
      </c>
      <c r="B22" s="489" t="s">
        <v>1892</v>
      </c>
      <c r="C22" s="493"/>
      <c r="D22" s="493"/>
      <c r="E22" s="493"/>
      <c r="F22" s="493"/>
      <c r="G22" s="493"/>
      <c r="H22" s="493"/>
      <c r="I22" s="493"/>
      <c r="J22" s="492"/>
    </row>
    <row r="23" spans="1:10" ht="15">
      <c r="A23" s="342" t="s">
        <v>1799</v>
      </c>
      <c r="B23" s="344" t="s">
        <v>223</v>
      </c>
      <c r="C23" s="343"/>
      <c r="D23" s="343"/>
      <c r="E23" s="263"/>
      <c r="F23" s="263"/>
      <c r="G23" s="263"/>
      <c r="H23" s="263"/>
      <c r="I23" s="263"/>
    </row>
    <row r="24" spans="1:10" ht="15">
      <c r="A24" s="342" t="s">
        <v>1800</v>
      </c>
      <c r="B24" s="344" t="s">
        <v>1761</v>
      </c>
      <c r="C24" s="343"/>
      <c r="D24" s="343"/>
      <c r="E24" s="263"/>
      <c r="F24" s="263"/>
      <c r="G24" s="263"/>
      <c r="H24" s="263"/>
      <c r="I24" s="263"/>
    </row>
    <row r="25" spans="1:10" ht="15">
      <c r="A25" s="342" t="s">
        <v>1801</v>
      </c>
      <c r="B25" s="343" t="s">
        <v>128</v>
      </c>
      <c r="C25" s="343"/>
      <c r="D25" s="343"/>
      <c r="E25" s="263"/>
      <c r="F25" s="263"/>
      <c r="G25" s="263"/>
      <c r="H25" s="263"/>
      <c r="I25" s="263"/>
    </row>
    <row r="26" spans="1:10" ht="15">
      <c r="A26" s="342" t="s">
        <v>1802</v>
      </c>
      <c r="B26" s="357" t="s">
        <v>282</v>
      </c>
      <c r="C26" s="357"/>
      <c r="D26" s="357"/>
      <c r="E26" s="358"/>
      <c r="F26" s="358"/>
      <c r="G26" s="358"/>
      <c r="H26" s="263"/>
      <c r="I26" s="263"/>
    </row>
    <row r="27" spans="1:10" ht="15">
      <c r="A27" s="342" t="s">
        <v>1803</v>
      </c>
      <c r="B27" s="343" t="s">
        <v>290</v>
      </c>
      <c r="C27" s="343"/>
      <c r="D27" s="343"/>
      <c r="E27" s="263"/>
      <c r="F27" s="263"/>
      <c r="G27" s="263"/>
      <c r="H27" s="263"/>
      <c r="I27" s="263"/>
    </row>
    <row r="28" spans="1:10" ht="15">
      <c r="A28" s="342" t="s">
        <v>1804</v>
      </c>
      <c r="B28" s="343" t="s">
        <v>292</v>
      </c>
      <c r="C28" s="343"/>
      <c r="D28" s="343"/>
      <c r="E28" s="263"/>
      <c r="F28" s="263"/>
      <c r="G28" s="263"/>
      <c r="H28" s="263"/>
      <c r="I28" s="263"/>
    </row>
    <row r="29" spans="1:10" ht="15">
      <c r="A29" s="342" t="s">
        <v>1805</v>
      </c>
      <c r="B29" s="343" t="s">
        <v>293</v>
      </c>
      <c r="C29" s="343"/>
      <c r="D29" s="343"/>
      <c r="E29" s="263"/>
      <c r="F29" s="263"/>
      <c r="G29" s="263"/>
      <c r="H29" s="263"/>
      <c r="I29" s="263"/>
    </row>
    <row r="30" spans="1:10" ht="15">
      <c r="A30" s="488" t="s">
        <v>1806</v>
      </c>
      <c r="B30" s="489" t="s">
        <v>1909</v>
      </c>
      <c r="C30" s="343"/>
      <c r="D30" s="343"/>
      <c r="E30" s="263"/>
      <c r="F30" s="263"/>
      <c r="G30" s="263"/>
      <c r="H30" s="263"/>
      <c r="I30" s="263"/>
    </row>
    <row r="31" spans="1:10" ht="15">
      <c r="A31" s="490" t="s">
        <v>1912</v>
      </c>
      <c r="B31" s="343" t="s">
        <v>294</v>
      </c>
      <c r="C31" s="343"/>
      <c r="D31" s="343"/>
      <c r="E31" s="263"/>
      <c r="F31" s="263"/>
      <c r="G31" s="263"/>
      <c r="H31" s="263"/>
      <c r="I31" s="263"/>
    </row>
  </sheetData>
  <mergeCells count="5">
    <mergeCell ref="C2:I2"/>
    <mergeCell ref="C3:I3"/>
    <mergeCell ref="B6:I6"/>
    <mergeCell ref="B7:I7"/>
    <mergeCell ref="B8:I8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Normal="100" zoomScaleSheetLayoutView="100" workbookViewId="0"/>
  </sheetViews>
  <sheetFormatPr defaultRowHeight="12.75"/>
  <cols>
    <col min="1" max="1" width="22.28515625" style="6" customWidth="1"/>
    <col min="2" max="2" width="7.5703125" style="6" customWidth="1"/>
    <col min="3" max="3" width="11.42578125" style="6" customWidth="1"/>
    <col min="4" max="4" width="12.5703125" style="6" customWidth="1"/>
    <col min="5" max="5" width="10.7109375" style="6" customWidth="1"/>
    <col min="6" max="6" width="13" style="6" customWidth="1"/>
    <col min="7" max="16384" width="9.140625" style="6"/>
  </cols>
  <sheetData>
    <row r="1" spans="1:6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9"/>
    </row>
    <row r="2" spans="1:6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9"/>
    </row>
    <row r="3" spans="1:6">
      <c r="A3" s="191"/>
      <c r="B3" s="192"/>
      <c r="C3" s="183"/>
      <c r="D3" s="187"/>
      <c r="E3" s="187"/>
      <c r="F3" s="189"/>
    </row>
    <row r="4" spans="1:6" ht="14.25">
      <c r="A4" s="191"/>
      <c r="B4" s="192" t="s">
        <v>1817</v>
      </c>
      <c r="C4" s="184" t="s">
        <v>221</v>
      </c>
      <c r="D4" s="188"/>
      <c r="E4" s="188"/>
      <c r="F4" s="190"/>
    </row>
    <row r="6" spans="1:6" ht="27.75" customHeight="1">
      <c r="A6" s="846" t="s">
        <v>218</v>
      </c>
      <c r="B6" s="847"/>
      <c r="C6" s="846" t="s">
        <v>219</v>
      </c>
      <c r="D6" s="847"/>
      <c r="E6" s="846" t="s">
        <v>220</v>
      </c>
      <c r="F6" s="847"/>
    </row>
    <row r="7" spans="1:6" s="2" customFormat="1" ht="34.5" customHeight="1">
      <c r="A7" s="127" t="s">
        <v>216</v>
      </c>
      <c r="B7" s="195" t="s">
        <v>217</v>
      </c>
      <c r="C7" s="393" t="s">
        <v>1869</v>
      </c>
      <c r="D7" s="393" t="s">
        <v>1870</v>
      </c>
      <c r="E7" s="393" t="s">
        <v>1869</v>
      </c>
      <c r="F7" s="393" t="s">
        <v>1870</v>
      </c>
    </row>
    <row r="8" spans="1:6" s="2" customFormat="1" ht="15" customHeight="1">
      <c r="A8" s="196" t="s">
        <v>2</v>
      </c>
      <c r="B8" s="127">
        <f>+B9+B10+B11+B12</f>
        <v>0</v>
      </c>
      <c r="C8" s="127">
        <f>+C9+C10+C11+C12</f>
        <v>0</v>
      </c>
      <c r="D8" s="127">
        <f>+D9+D10+D11+D12</f>
        <v>0</v>
      </c>
      <c r="E8" s="127">
        <f>+E9+E10+E11+E12</f>
        <v>0</v>
      </c>
      <c r="F8" s="127">
        <f>+F9+F10+F11+F12</f>
        <v>0</v>
      </c>
    </row>
    <row r="9" spans="1:6" s="2" customFormat="1">
      <c r="A9" s="284" t="s">
        <v>92</v>
      </c>
      <c r="B9" s="127"/>
      <c r="C9" s="127"/>
      <c r="D9" s="198"/>
      <c r="E9" s="127"/>
      <c r="F9" s="198"/>
    </row>
    <row r="10" spans="1:6" s="2" customFormat="1">
      <c r="A10" s="284" t="s">
        <v>93</v>
      </c>
      <c r="B10" s="127"/>
      <c r="C10" s="127"/>
      <c r="D10" s="198"/>
      <c r="E10" s="127"/>
      <c r="F10" s="198"/>
    </row>
    <row r="11" spans="1:6" s="2" customFormat="1">
      <c r="A11" s="197" t="s">
        <v>94</v>
      </c>
      <c r="B11" s="127"/>
      <c r="C11" s="127"/>
      <c r="D11" s="198"/>
      <c r="E11" s="127"/>
      <c r="F11" s="198"/>
    </row>
    <row r="12" spans="1:6" s="2" customFormat="1">
      <c r="A12" s="285" t="s">
        <v>95</v>
      </c>
      <c r="B12" s="127"/>
      <c r="C12" s="127"/>
      <c r="D12" s="198"/>
      <c r="E12" s="127"/>
      <c r="F12" s="198"/>
    </row>
  </sheetData>
  <mergeCells count="3">
    <mergeCell ref="A6:B6"/>
    <mergeCell ref="C6:D6"/>
    <mergeCell ref="E6:F6"/>
  </mergeCells>
  <phoneticPr fontId="12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48"/>
  <sheetViews>
    <sheetView tabSelected="1" topLeftCell="A3" zoomScaleNormal="100" zoomScaleSheetLayoutView="100" workbookViewId="0">
      <selection activeCell="H84" sqref="H84"/>
    </sheetView>
  </sheetViews>
  <sheetFormatPr defaultRowHeight="12.75"/>
  <cols>
    <col min="1" max="1" width="16.85546875" style="345" customWidth="1"/>
    <col min="2" max="2" width="14.28515625" style="345" customWidth="1"/>
    <col min="3" max="3" width="11" style="416" customWidth="1"/>
    <col min="4" max="4" width="72.7109375" style="345" customWidth="1"/>
    <col min="5" max="5" width="11.5703125" style="345" customWidth="1"/>
    <col min="6" max="6" width="11.42578125" style="345" customWidth="1"/>
    <col min="7" max="7" width="12.140625" style="345" customWidth="1"/>
    <col min="8" max="8" width="11.7109375" style="345" customWidth="1"/>
    <col min="9" max="9" width="11.28515625" style="345" customWidth="1"/>
    <col min="10" max="10" width="12.140625" style="345" customWidth="1"/>
    <col min="11" max="11" width="28.7109375" style="345" customWidth="1"/>
    <col min="12" max="16384" width="9.140625" style="345"/>
  </cols>
  <sheetData>
    <row r="1" spans="1:11">
      <c r="A1" s="353"/>
      <c r="B1" s="354" t="s">
        <v>180</v>
      </c>
      <c r="C1" s="425" t="str">
        <f>Kadar.ode.!C1</f>
        <v>Унети назив здравствене установе</v>
      </c>
      <c r="D1" s="349"/>
      <c r="E1" s="349"/>
      <c r="F1" s="349"/>
      <c r="G1" s="351"/>
    </row>
    <row r="2" spans="1:11">
      <c r="A2" s="353"/>
      <c r="B2" s="354" t="s">
        <v>181</v>
      </c>
      <c r="C2" s="425" t="str">
        <f>Kadar.ode.!C2</f>
        <v>Унети матични број здравствене установе</v>
      </c>
      <c r="D2" s="349"/>
      <c r="E2" s="349"/>
      <c r="F2" s="349"/>
      <c r="G2" s="351"/>
    </row>
    <row r="3" spans="1:11">
      <c r="A3" s="353"/>
      <c r="B3" s="354"/>
      <c r="C3" s="425" t="s">
        <v>2634</v>
      </c>
      <c r="D3" s="349"/>
      <c r="E3" s="349"/>
      <c r="F3" s="349"/>
      <c r="G3" s="473"/>
    </row>
    <row r="4" spans="1:11" s="6" customFormat="1" ht="14.25">
      <c r="A4" s="353"/>
      <c r="B4" s="354" t="s">
        <v>1888</v>
      </c>
      <c r="C4" s="348" t="s">
        <v>1786</v>
      </c>
      <c r="D4" s="350"/>
      <c r="E4" s="350"/>
      <c r="F4" s="352"/>
    </row>
    <row r="5" spans="1:11">
      <c r="C5" s="411"/>
      <c r="D5" s="402"/>
      <c r="E5" s="406"/>
      <c r="F5" s="406"/>
      <c r="G5" s="406"/>
      <c r="H5" s="406"/>
      <c r="I5" s="406"/>
    </row>
    <row r="6" spans="1:11" ht="38.25">
      <c r="A6" s="408" t="s">
        <v>222</v>
      </c>
      <c r="B6" s="398" t="s">
        <v>1852</v>
      </c>
      <c r="C6" s="412" t="s">
        <v>55</v>
      </c>
      <c r="D6" s="397" t="s">
        <v>224</v>
      </c>
      <c r="E6" s="400" t="s">
        <v>1871</v>
      </c>
      <c r="F6" s="400" t="s">
        <v>1872</v>
      </c>
      <c r="G6" s="400" t="s">
        <v>1873</v>
      </c>
      <c r="H6" s="400" t="s">
        <v>1874</v>
      </c>
      <c r="I6" s="399" t="s">
        <v>1875</v>
      </c>
      <c r="J6" s="399" t="s">
        <v>1876</v>
      </c>
      <c r="K6" s="472" t="s">
        <v>1867</v>
      </c>
    </row>
    <row r="7" spans="1:11" hidden="1">
      <c r="A7" s="403"/>
      <c r="C7" s="413"/>
      <c r="D7" s="407"/>
      <c r="E7" s="409"/>
      <c r="F7" s="409"/>
      <c r="G7" s="409"/>
      <c r="H7" s="409"/>
      <c r="I7" s="409"/>
      <c r="J7" s="409"/>
    </row>
    <row r="8" spans="1:11" ht="14.25" hidden="1">
      <c r="B8" s="405" t="s">
        <v>1788</v>
      </c>
      <c r="C8" s="414"/>
      <c r="D8" s="405"/>
      <c r="E8" s="405"/>
      <c r="F8" s="405"/>
      <c r="G8" s="405"/>
      <c r="H8" s="405"/>
      <c r="I8" s="405"/>
      <c r="J8" s="405"/>
    </row>
    <row r="9" spans="1:11" s="88" customFormat="1">
      <c r="B9" s="426" t="s">
        <v>226</v>
      </c>
      <c r="C9" s="430"/>
      <c r="E9" s="339"/>
      <c r="F9" s="339"/>
      <c r="G9" s="339"/>
      <c r="H9" s="339"/>
      <c r="I9" s="339"/>
      <c r="J9" s="339"/>
    </row>
    <row r="10" spans="1:11" ht="15" hidden="1">
      <c r="A10" s="345" t="s">
        <v>1934</v>
      </c>
      <c r="C10" s="496">
        <v>9005</v>
      </c>
      <c r="D10" s="497" t="s">
        <v>1924</v>
      </c>
      <c r="E10" s="594">
        <v>2867</v>
      </c>
      <c r="F10" s="498">
        <v>2880</v>
      </c>
      <c r="G10" s="596">
        <v>40</v>
      </c>
      <c r="H10" s="499">
        <v>50</v>
      </c>
      <c r="I10" s="347">
        <f>SUM(E10,G10)</f>
        <v>2907</v>
      </c>
      <c r="J10" s="347">
        <f>SUM(F10,H10)</f>
        <v>2930</v>
      </c>
    </row>
    <row r="11" spans="1:11" ht="15" hidden="1">
      <c r="A11" s="345" t="s">
        <v>1934</v>
      </c>
      <c r="C11" s="496">
        <v>9006</v>
      </c>
      <c r="D11" s="497" t="s">
        <v>1925</v>
      </c>
      <c r="E11" s="594">
        <v>10115</v>
      </c>
      <c r="F11" s="498">
        <v>10100</v>
      </c>
      <c r="G11" s="596">
        <v>2656</v>
      </c>
      <c r="H11" s="499">
        <v>2600</v>
      </c>
      <c r="I11" s="347">
        <f t="shared" ref="I11:I42" si="0">SUM(E11,G11)</f>
        <v>12771</v>
      </c>
      <c r="J11" s="347">
        <f t="shared" ref="J11:J42" si="1">SUM(F11,H11)</f>
        <v>12700</v>
      </c>
    </row>
    <row r="12" spans="1:11" ht="15" hidden="1">
      <c r="A12" s="345" t="s">
        <v>1934</v>
      </c>
      <c r="C12" s="496">
        <v>9007</v>
      </c>
      <c r="D12" s="497" t="s">
        <v>1926</v>
      </c>
      <c r="E12" s="594">
        <v>609</v>
      </c>
      <c r="F12" s="498">
        <v>650</v>
      </c>
      <c r="G12" s="597"/>
      <c r="H12" s="500"/>
      <c r="I12" s="347">
        <f t="shared" si="0"/>
        <v>609</v>
      </c>
      <c r="J12" s="347">
        <f t="shared" si="1"/>
        <v>650</v>
      </c>
    </row>
    <row r="13" spans="1:11" ht="15" hidden="1">
      <c r="A13" s="602" t="s">
        <v>1934</v>
      </c>
      <c r="B13" s="602"/>
      <c r="C13" s="606">
        <v>9008</v>
      </c>
      <c r="D13" s="497" t="s">
        <v>1927</v>
      </c>
      <c r="E13" s="594">
        <v>1641</v>
      </c>
      <c r="F13" s="498">
        <v>1700</v>
      </c>
      <c r="G13" s="597">
        <v>1105</v>
      </c>
      <c r="H13" s="500">
        <v>1110</v>
      </c>
      <c r="I13" s="347">
        <f t="shared" si="0"/>
        <v>2746</v>
      </c>
      <c r="J13" s="347">
        <f t="shared" si="1"/>
        <v>2810</v>
      </c>
    </row>
    <row r="14" spans="1:11" ht="15" hidden="1">
      <c r="A14" s="602" t="s">
        <v>1934</v>
      </c>
      <c r="B14" s="602"/>
      <c r="C14" s="606">
        <v>9009</v>
      </c>
      <c r="D14" s="497" t="s">
        <v>1928</v>
      </c>
      <c r="E14" s="594">
        <v>1137</v>
      </c>
      <c r="F14" s="498">
        <v>1100</v>
      </c>
      <c r="G14" s="501"/>
      <c r="H14" s="501"/>
      <c r="I14" s="347">
        <f t="shared" si="0"/>
        <v>1137</v>
      </c>
      <c r="J14" s="347">
        <f t="shared" si="1"/>
        <v>1100</v>
      </c>
    </row>
    <row r="15" spans="1:11" ht="15" hidden="1">
      <c r="A15" s="602" t="s">
        <v>1934</v>
      </c>
      <c r="B15" s="602"/>
      <c r="C15" s="606">
        <v>9300</v>
      </c>
      <c r="D15" s="497" t="s">
        <v>1929</v>
      </c>
      <c r="E15" s="594">
        <v>312</v>
      </c>
      <c r="F15" s="498">
        <v>320</v>
      </c>
      <c r="G15" s="501"/>
      <c r="H15" s="501"/>
      <c r="I15" s="347">
        <f t="shared" si="0"/>
        <v>312</v>
      </c>
      <c r="J15" s="347">
        <f t="shared" si="1"/>
        <v>320</v>
      </c>
    </row>
    <row r="16" spans="1:11" ht="15" hidden="1">
      <c r="A16" s="602" t="s">
        <v>1934</v>
      </c>
      <c r="B16" s="602"/>
      <c r="C16" s="606">
        <v>9005</v>
      </c>
      <c r="D16" s="497" t="s">
        <v>1930</v>
      </c>
      <c r="E16" s="595">
        <v>10</v>
      </c>
      <c r="F16" s="498">
        <v>30</v>
      </c>
      <c r="G16" s="501"/>
      <c r="H16" s="501"/>
      <c r="I16" s="347">
        <f t="shared" si="0"/>
        <v>10</v>
      </c>
      <c r="J16" s="347">
        <f t="shared" si="1"/>
        <v>30</v>
      </c>
    </row>
    <row r="17" spans="1:10" ht="15" hidden="1">
      <c r="A17" s="602" t="s">
        <v>1934</v>
      </c>
      <c r="B17" s="602"/>
      <c r="C17" s="606">
        <v>9006</v>
      </c>
      <c r="D17" s="497" t="s">
        <v>1931</v>
      </c>
      <c r="E17" s="593">
        <v>104</v>
      </c>
      <c r="F17" s="498">
        <v>100</v>
      </c>
      <c r="G17" s="501"/>
      <c r="H17" s="501"/>
      <c r="I17" s="347">
        <f t="shared" si="0"/>
        <v>104</v>
      </c>
      <c r="J17" s="347">
        <f t="shared" si="1"/>
        <v>100</v>
      </c>
    </row>
    <row r="18" spans="1:10" ht="15" hidden="1">
      <c r="A18" s="602" t="s">
        <v>1934</v>
      </c>
      <c r="B18" s="602"/>
      <c r="C18" s="606">
        <v>9007</v>
      </c>
      <c r="D18" s="497" t="s">
        <v>1932</v>
      </c>
      <c r="E18" s="593">
        <v>5</v>
      </c>
      <c r="F18" s="498">
        <v>10</v>
      </c>
      <c r="G18" s="501"/>
      <c r="H18" s="501"/>
      <c r="I18" s="347">
        <f t="shared" si="0"/>
        <v>5</v>
      </c>
      <c r="J18" s="347">
        <f t="shared" si="1"/>
        <v>10</v>
      </c>
    </row>
    <row r="19" spans="1:10" ht="15" hidden="1">
      <c r="A19" s="602" t="s">
        <v>1934</v>
      </c>
      <c r="B19" s="602"/>
      <c r="C19" s="606">
        <v>9008</v>
      </c>
      <c r="D19" s="497" t="s">
        <v>1933</v>
      </c>
      <c r="E19" s="593">
        <v>48</v>
      </c>
      <c r="F19" s="498">
        <v>50</v>
      </c>
      <c r="G19" s="501"/>
      <c r="H19" s="501"/>
      <c r="I19" s="347">
        <f t="shared" si="0"/>
        <v>48</v>
      </c>
      <c r="J19" s="347">
        <f t="shared" si="1"/>
        <v>50</v>
      </c>
    </row>
    <row r="20" spans="1:10" hidden="1">
      <c r="A20" s="526" t="s">
        <v>2635</v>
      </c>
      <c r="B20" s="602"/>
      <c r="C20" s="415"/>
      <c r="D20" s="130"/>
      <c r="E20" s="525">
        <v>16848</v>
      </c>
      <c r="F20" s="525">
        <v>16940</v>
      </c>
      <c r="G20" s="525">
        <v>3801</v>
      </c>
      <c r="H20" s="525">
        <v>3760</v>
      </c>
      <c r="I20" s="525">
        <f t="shared" si="0"/>
        <v>20649</v>
      </c>
      <c r="J20" s="525">
        <f t="shared" si="1"/>
        <v>20700</v>
      </c>
    </row>
    <row r="21" spans="1:10" hidden="1">
      <c r="A21" s="602"/>
      <c r="B21" s="602"/>
      <c r="C21" s="415"/>
      <c r="D21" s="130"/>
      <c r="E21" s="525"/>
      <c r="F21" s="525"/>
      <c r="G21" s="525"/>
      <c r="H21" s="525"/>
      <c r="I21" s="525">
        <f t="shared" si="0"/>
        <v>0</v>
      </c>
      <c r="J21" s="525">
        <f t="shared" si="1"/>
        <v>0</v>
      </c>
    </row>
    <row r="22" spans="1:10" ht="25.5" hidden="1">
      <c r="A22" s="598" t="s">
        <v>2636</v>
      </c>
      <c r="B22" s="602"/>
      <c r="C22" s="600">
        <v>9005</v>
      </c>
      <c r="D22" s="605" t="s">
        <v>1924</v>
      </c>
      <c r="E22" s="603">
        <v>119</v>
      </c>
      <c r="F22" s="604">
        <v>150</v>
      </c>
      <c r="G22" s="347"/>
      <c r="H22" s="347"/>
      <c r="I22" s="347">
        <f t="shared" si="0"/>
        <v>119</v>
      </c>
      <c r="J22" s="347">
        <f t="shared" si="1"/>
        <v>150</v>
      </c>
    </row>
    <row r="23" spans="1:10" ht="25.5" hidden="1">
      <c r="A23" s="598" t="s">
        <v>2636</v>
      </c>
      <c r="B23" s="602"/>
      <c r="C23" s="600">
        <v>9006</v>
      </c>
      <c r="D23" s="605" t="s">
        <v>1925</v>
      </c>
      <c r="E23" s="603">
        <v>135</v>
      </c>
      <c r="F23" s="604">
        <v>145</v>
      </c>
      <c r="G23" s="347"/>
      <c r="H23" s="347"/>
      <c r="I23" s="347">
        <f t="shared" si="0"/>
        <v>135</v>
      </c>
      <c r="J23" s="347">
        <f t="shared" si="1"/>
        <v>145</v>
      </c>
    </row>
    <row r="24" spans="1:10" ht="25.5" hidden="1">
      <c r="A24" s="598" t="s">
        <v>2636</v>
      </c>
      <c r="B24" s="602"/>
      <c r="C24" s="600">
        <v>9007</v>
      </c>
      <c r="D24" s="601" t="s">
        <v>2637</v>
      </c>
      <c r="E24" s="603">
        <v>321</v>
      </c>
      <c r="F24" s="604">
        <v>325</v>
      </c>
      <c r="G24" s="347"/>
      <c r="H24" s="347"/>
      <c r="I24" s="347">
        <f t="shared" si="0"/>
        <v>321</v>
      </c>
      <c r="J24" s="347">
        <f t="shared" si="1"/>
        <v>325</v>
      </c>
    </row>
    <row r="25" spans="1:10" ht="25.5" hidden="1">
      <c r="A25" s="598" t="s">
        <v>2636</v>
      </c>
      <c r="B25" s="602"/>
      <c r="C25" s="600">
        <v>9008</v>
      </c>
      <c r="D25" s="605" t="s">
        <v>1927</v>
      </c>
      <c r="E25" s="603">
        <v>457</v>
      </c>
      <c r="F25" s="604">
        <v>460</v>
      </c>
      <c r="G25" s="347"/>
      <c r="H25" s="347"/>
      <c r="I25" s="347">
        <f t="shared" si="0"/>
        <v>457</v>
      </c>
      <c r="J25" s="347">
        <f t="shared" si="1"/>
        <v>460</v>
      </c>
    </row>
    <row r="26" spans="1:10" ht="25.5" hidden="1">
      <c r="A26" s="598" t="s">
        <v>2636</v>
      </c>
      <c r="B26" s="602"/>
      <c r="C26" s="600">
        <v>9300</v>
      </c>
      <c r="D26" s="601" t="s">
        <v>1929</v>
      </c>
      <c r="E26" s="603">
        <v>1</v>
      </c>
      <c r="F26" s="604">
        <v>1</v>
      </c>
      <c r="G26" s="347"/>
      <c r="H26" s="347"/>
      <c r="I26" s="347">
        <f t="shared" si="0"/>
        <v>1</v>
      </c>
      <c r="J26" s="347">
        <f t="shared" si="1"/>
        <v>1</v>
      </c>
    </row>
    <row r="27" spans="1:10" hidden="1">
      <c r="A27" s="526" t="s">
        <v>2635</v>
      </c>
      <c r="B27" s="602"/>
      <c r="C27" s="415"/>
      <c r="D27" s="130"/>
      <c r="E27" s="525">
        <v>1033</v>
      </c>
      <c r="F27" s="525">
        <v>1081</v>
      </c>
      <c r="G27" s="347"/>
      <c r="H27" s="347"/>
      <c r="I27" s="525">
        <f t="shared" si="0"/>
        <v>1033</v>
      </c>
      <c r="J27" s="525">
        <f t="shared" si="1"/>
        <v>1081</v>
      </c>
    </row>
    <row r="28" spans="1:10" hidden="1">
      <c r="C28" s="415"/>
      <c r="D28" s="130"/>
      <c r="E28" s="525"/>
      <c r="F28" s="525"/>
      <c r="G28" s="347"/>
      <c r="H28" s="347"/>
      <c r="I28" s="525"/>
      <c r="J28" s="525"/>
    </row>
    <row r="29" spans="1:10" ht="15" hidden="1">
      <c r="A29" s="598" t="s">
        <v>2628</v>
      </c>
      <c r="B29" s="609"/>
      <c r="C29" s="502">
        <v>9005</v>
      </c>
      <c r="D29" s="608" t="s">
        <v>2638</v>
      </c>
      <c r="E29" s="614">
        <v>2434</v>
      </c>
      <c r="F29" s="610">
        <v>2500</v>
      </c>
      <c r="G29" s="610"/>
      <c r="H29" s="610"/>
      <c r="I29" s="610">
        <f t="shared" si="0"/>
        <v>2434</v>
      </c>
      <c r="J29" s="610">
        <f t="shared" si="1"/>
        <v>2500</v>
      </c>
    </row>
    <row r="30" spans="1:10" ht="15" hidden="1">
      <c r="A30" s="598" t="s">
        <v>2628</v>
      </c>
      <c r="B30" s="609"/>
      <c r="C30" s="502">
        <v>9006</v>
      </c>
      <c r="D30" s="608" t="s">
        <v>2639</v>
      </c>
      <c r="E30" s="616">
        <v>7458</v>
      </c>
      <c r="F30" s="610">
        <v>7460</v>
      </c>
      <c r="G30" s="610"/>
      <c r="H30" s="610"/>
      <c r="I30" s="610">
        <f t="shared" si="0"/>
        <v>7458</v>
      </c>
      <c r="J30" s="610">
        <f t="shared" si="1"/>
        <v>7460</v>
      </c>
    </row>
    <row r="31" spans="1:10" ht="15" hidden="1">
      <c r="A31" s="598" t="s">
        <v>2628</v>
      </c>
      <c r="B31" s="609"/>
      <c r="C31" s="607">
        <v>9300</v>
      </c>
      <c r="D31" s="608" t="s">
        <v>1929</v>
      </c>
      <c r="E31" s="616">
        <v>8</v>
      </c>
      <c r="F31" s="610">
        <v>10</v>
      </c>
      <c r="G31" s="610"/>
      <c r="H31" s="610"/>
      <c r="I31" s="610">
        <f t="shared" si="0"/>
        <v>8</v>
      </c>
      <c r="J31" s="610">
        <f t="shared" si="1"/>
        <v>10</v>
      </c>
    </row>
    <row r="32" spans="1:10" hidden="1">
      <c r="A32" s="526" t="s">
        <v>2635</v>
      </c>
      <c r="B32" s="609"/>
      <c r="C32" s="415"/>
      <c r="D32" s="130"/>
      <c r="E32" s="525">
        <v>9900</v>
      </c>
      <c r="F32" s="525">
        <v>9970</v>
      </c>
      <c r="G32" s="610"/>
      <c r="H32" s="610"/>
      <c r="I32" s="525">
        <f t="shared" si="0"/>
        <v>9900</v>
      </c>
      <c r="J32" s="525">
        <f t="shared" si="1"/>
        <v>9970</v>
      </c>
    </row>
    <row r="33" spans="1:10" hidden="1">
      <c r="A33" s="609"/>
      <c r="B33" s="609"/>
      <c r="C33" s="415"/>
      <c r="D33" s="130"/>
      <c r="E33" s="610"/>
      <c r="F33" s="610"/>
      <c r="G33" s="610"/>
      <c r="H33" s="610"/>
      <c r="I33" s="610">
        <f t="shared" si="0"/>
        <v>0</v>
      </c>
      <c r="J33" s="610">
        <f t="shared" si="1"/>
        <v>0</v>
      </c>
    </row>
    <row r="34" spans="1:10" ht="15" hidden="1">
      <c r="A34" s="599" t="s">
        <v>2640</v>
      </c>
      <c r="B34" s="609"/>
      <c r="C34" s="523">
        <v>9005</v>
      </c>
      <c r="D34" s="617" t="s">
        <v>2641</v>
      </c>
      <c r="E34" s="620">
        <v>300</v>
      </c>
      <c r="F34" s="621">
        <v>150</v>
      </c>
      <c r="G34" s="610"/>
      <c r="H34" s="610"/>
      <c r="I34" s="610">
        <f t="shared" si="0"/>
        <v>300</v>
      </c>
      <c r="J34" s="610">
        <f t="shared" si="1"/>
        <v>150</v>
      </c>
    </row>
    <row r="35" spans="1:10" ht="15" hidden="1">
      <c r="A35" s="599" t="s">
        <v>2640</v>
      </c>
      <c r="B35" s="609"/>
      <c r="C35" s="523">
        <v>9006</v>
      </c>
      <c r="D35" s="617" t="s">
        <v>2642</v>
      </c>
      <c r="E35" s="620">
        <v>191</v>
      </c>
      <c r="F35" s="621">
        <v>400</v>
      </c>
      <c r="G35" s="610"/>
      <c r="H35" s="610"/>
      <c r="I35" s="610">
        <f t="shared" si="0"/>
        <v>191</v>
      </c>
      <c r="J35" s="610">
        <f t="shared" si="1"/>
        <v>400</v>
      </c>
    </row>
    <row r="36" spans="1:10" ht="15" hidden="1">
      <c r="A36" s="599" t="s">
        <v>2640</v>
      </c>
      <c r="B36" s="609"/>
      <c r="C36" s="523">
        <v>9007</v>
      </c>
      <c r="D36" s="617" t="s">
        <v>2643</v>
      </c>
      <c r="E36" s="620">
        <v>189</v>
      </c>
      <c r="F36" s="621">
        <v>300</v>
      </c>
      <c r="G36" s="610"/>
      <c r="H36" s="610"/>
      <c r="I36" s="610">
        <f t="shared" si="0"/>
        <v>189</v>
      </c>
      <c r="J36" s="610">
        <f t="shared" si="1"/>
        <v>300</v>
      </c>
    </row>
    <row r="37" spans="1:10" ht="15" hidden="1">
      <c r="A37" s="599" t="s">
        <v>2640</v>
      </c>
      <c r="B37" s="609"/>
      <c r="C37" s="523">
        <v>9008</v>
      </c>
      <c r="D37" s="617" t="s">
        <v>2644</v>
      </c>
      <c r="E37" s="620">
        <v>861</v>
      </c>
      <c r="F37" s="621">
        <v>1300</v>
      </c>
      <c r="G37" s="610"/>
      <c r="H37" s="610"/>
      <c r="I37" s="610">
        <f t="shared" si="0"/>
        <v>861</v>
      </c>
      <c r="J37" s="610">
        <f t="shared" si="1"/>
        <v>1300</v>
      </c>
    </row>
    <row r="38" spans="1:10" s="612" customFormat="1" ht="15" hidden="1">
      <c r="A38" s="599" t="s">
        <v>2640</v>
      </c>
      <c r="B38" s="613"/>
      <c r="C38" s="523">
        <v>9009</v>
      </c>
      <c r="D38" s="617" t="s">
        <v>2645</v>
      </c>
      <c r="E38" s="620">
        <v>1</v>
      </c>
      <c r="F38" s="621">
        <v>10</v>
      </c>
      <c r="G38" s="615"/>
      <c r="H38" s="615"/>
      <c r="I38" s="615">
        <f t="shared" ref="I38:I41" si="2">SUM(E38,G38)</f>
        <v>1</v>
      </c>
      <c r="J38" s="615">
        <f t="shared" ref="J38:J41" si="3">SUM(F38,H38)</f>
        <v>10</v>
      </c>
    </row>
    <row r="39" spans="1:10" s="612" customFormat="1" hidden="1">
      <c r="A39" s="526" t="s">
        <v>2635</v>
      </c>
      <c r="B39" s="613"/>
      <c r="C39" s="415"/>
      <c r="D39" s="130"/>
      <c r="E39" s="525">
        <v>1542</v>
      </c>
      <c r="F39" s="525">
        <v>2160</v>
      </c>
      <c r="G39" s="525"/>
      <c r="H39" s="525"/>
      <c r="I39" s="525">
        <f t="shared" si="2"/>
        <v>1542</v>
      </c>
      <c r="J39" s="525">
        <f t="shared" si="3"/>
        <v>2160</v>
      </c>
    </row>
    <row r="40" spans="1:10" s="612" customFormat="1" hidden="1">
      <c r="A40" s="613"/>
      <c r="B40" s="613"/>
      <c r="C40" s="415"/>
      <c r="D40" s="130"/>
      <c r="E40" s="615"/>
      <c r="F40" s="615"/>
      <c r="G40" s="615"/>
      <c r="H40" s="615"/>
      <c r="I40" s="615"/>
      <c r="J40" s="615"/>
    </row>
    <row r="41" spans="1:10" s="612" customFormat="1" ht="15" hidden="1">
      <c r="A41" s="599" t="s">
        <v>2626</v>
      </c>
      <c r="B41" s="613"/>
      <c r="C41" s="622">
        <v>9005</v>
      </c>
      <c r="D41" s="623" t="s">
        <v>2646</v>
      </c>
      <c r="E41" s="625">
        <v>422</v>
      </c>
      <c r="F41" s="524">
        <v>574</v>
      </c>
      <c r="G41" s="615"/>
      <c r="H41" s="615"/>
      <c r="I41" s="615">
        <f t="shared" si="2"/>
        <v>422</v>
      </c>
      <c r="J41" s="615">
        <f t="shared" si="3"/>
        <v>574</v>
      </c>
    </row>
    <row r="42" spans="1:10" ht="15" hidden="1">
      <c r="A42" s="599" t="s">
        <v>2626</v>
      </c>
      <c r="B42" s="609"/>
      <c r="C42" s="622">
        <v>9006</v>
      </c>
      <c r="D42" s="623" t="s">
        <v>2647</v>
      </c>
      <c r="E42" s="625">
        <v>367</v>
      </c>
      <c r="F42" s="524">
        <v>400</v>
      </c>
      <c r="G42" s="610"/>
      <c r="H42" s="610"/>
      <c r="I42" s="610">
        <f t="shared" si="0"/>
        <v>367</v>
      </c>
      <c r="J42" s="610">
        <f t="shared" si="1"/>
        <v>400</v>
      </c>
    </row>
    <row r="43" spans="1:10" ht="15" hidden="1">
      <c r="A43" s="599" t="s">
        <v>2626</v>
      </c>
      <c r="B43" s="609"/>
      <c r="C43" s="622">
        <v>9007</v>
      </c>
      <c r="D43" s="623" t="s">
        <v>2643</v>
      </c>
      <c r="E43" s="625">
        <v>12</v>
      </c>
      <c r="F43" s="524">
        <v>5</v>
      </c>
      <c r="G43" s="610"/>
      <c r="H43" s="610"/>
      <c r="I43" s="610">
        <f t="shared" ref="I43:I48" si="4">SUM(E43,G43)</f>
        <v>12</v>
      </c>
      <c r="J43" s="610">
        <f t="shared" ref="J43:J48" si="5">SUM(F43,H43)</f>
        <v>5</v>
      </c>
    </row>
    <row r="44" spans="1:10" ht="15" hidden="1">
      <c r="A44" s="599" t="s">
        <v>2626</v>
      </c>
      <c r="B44" s="609"/>
      <c r="C44" s="622">
        <v>9008</v>
      </c>
      <c r="D44" s="623" t="s">
        <v>2644</v>
      </c>
      <c r="E44" s="625">
        <v>1</v>
      </c>
      <c r="F44" s="633">
        <v>4</v>
      </c>
      <c r="G44" s="610"/>
      <c r="H44" s="610"/>
      <c r="I44" s="610">
        <f t="shared" si="4"/>
        <v>1</v>
      </c>
      <c r="J44" s="610">
        <f t="shared" si="5"/>
        <v>4</v>
      </c>
    </row>
    <row r="45" spans="1:10" ht="15" hidden="1">
      <c r="A45" s="599" t="s">
        <v>2626</v>
      </c>
      <c r="B45" s="609"/>
      <c r="C45" s="624">
        <v>9300</v>
      </c>
      <c r="D45" s="623" t="s">
        <v>1929</v>
      </c>
      <c r="E45" s="625">
        <v>4</v>
      </c>
      <c r="F45" s="633">
        <v>50</v>
      </c>
      <c r="G45" s="610"/>
      <c r="H45" s="610"/>
      <c r="I45" s="610">
        <f t="shared" si="4"/>
        <v>4</v>
      </c>
      <c r="J45" s="610">
        <f t="shared" si="5"/>
        <v>50</v>
      </c>
    </row>
    <row r="46" spans="1:10" s="612" customFormat="1" hidden="1">
      <c r="A46" s="526" t="s">
        <v>2635</v>
      </c>
      <c r="B46" s="613"/>
      <c r="C46" s="415"/>
      <c r="D46" s="130"/>
      <c r="E46" s="525">
        <v>806</v>
      </c>
      <c r="F46" s="525">
        <v>1033</v>
      </c>
      <c r="G46" s="615"/>
      <c r="H46" s="615"/>
      <c r="I46" s="525">
        <f t="shared" ref="I46" si="6">SUM(E46,G46)</f>
        <v>806</v>
      </c>
      <c r="J46" s="525">
        <f t="shared" ref="J46" si="7">SUM(F46,H46)</f>
        <v>1033</v>
      </c>
    </row>
    <row r="47" spans="1:10" s="626" customFormat="1" hidden="1">
      <c r="A47" s="526"/>
      <c r="B47" s="627"/>
      <c r="C47" s="415"/>
      <c r="D47" s="130"/>
      <c r="E47" s="525"/>
      <c r="F47" s="525"/>
      <c r="G47" s="628"/>
      <c r="H47" s="628"/>
      <c r="I47" s="525"/>
      <c r="J47" s="525"/>
    </row>
    <row r="48" spans="1:10" ht="15" hidden="1">
      <c r="A48" s="619" t="s">
        <v>2629</v>
      </c>
      <c r="B48" s="609"/>
      <c r="C48" s="630">
        <v>9005</v>
      </c>
      <c r="D48" s="631" t="s">
        <v>2641</v>
      </c>
      <c r="E48" s="636">
        <v>70</v>
      </c>
      <c r="F48" s="610">
        <v>90</v>
      </c>
      <c r="G48" s="610"/>
      <c r="H48" s="610"/>
      <c r="I48" s="610">
        <f t="shared" si="4"/>
        <v>70</v>
      </c>
      <c r="J48" s="610">
        <f t="shared" si="5"/>
        <v>90</v>
      </c>
    </row>
    <row r="49" spans="1:11" s="626" customFormat="1" ht="15" hidden="1">
      <c r="A49" s="619" t="s">
        <v>2629</v>
      </c>
      <c r="B49" s="627"/>
      <c r="C49" s="630">
        <v>9006</v>
      </c>
      <c r="D49" s="631" t="s">
        <v>2648</v>
      </c>
      <c r="E49" s="636">
        <v>87</v>
      </c>
      <c r="F49" s="628">
        <v>90</v>
      </c>
      <c r="G49" s="628"/>
      <c r="H49" s="628"/>
      <c r="I49" s="629">
        <f t="shared" ref="I49:I60" si="8">SUM(E49,G49)</f>
        <v>87</v>
      </c>
      <c r="J49" s="629">
        <f t="shared" ref="J49:J60" si="9">SUM(F49,H49)</f>
        <v>90</v>
      </c>
    </row>
    <row r="50" spans="1:11" s="626" customFormat="1" ht="15" hidden="1">
      <c r="A50" s="619" t="s">
        <v>2629</v>
      </c>
      <c r="B50" s="627"/>
      <c r="C50" s="632">
        <v>9007</v>
      </c>
      <c r="D50" s="618" t="s">
        <v>2649</v>
      </c>
      <c r="E50" s="638">
        <v>7</v>
      </c>
      <c r="F50" s="628">
        <v>10</v>
      </c>
      <c r="G50" s="628"/>
      <c r="H50" s="628"/>
      <c r="I50" s="629">
        <f t="shared" si="8"/>
        <v>7</v>
      </c>
      <c r="J50" s="629">
        <f t="shared" si="9"/>
        <v>10</v>
      </c>
    </row>
    <row r="51" spans="1:11" s="626" customFormat="1" ht="15" hidden="1">
      <c r="A51" s="619" t="s">
        <v>2629</v>
      </c>
      <c r="B51" s="627"/>
      <c r="C51" s="632">
        <v>9008</v>
      </c>
      <c r="D51" s="618" t="s">
        <v>2650</v>
      </c>
      <c r="E51" s="638">
        <v>6</v>
      </c>
      <c r="F51" s="628">
        <v>10</v>
      </c>
      <c r="G51" s="628"/>
      <c r="H51" s="628"/>
      <c r="I51" s="629">
        <f t="shared" si="8"/>
        <v>6</v>
      </c>
      <c r="J51" s="629">
        <f t="shared" si="9"/>
        <v>10</v>
      </c>
    </row>
    <row r="52" spans="1:11" s="626" customFormat="1" hidden="1">
      <c r="A52" s="526" t="s">
        <v>2635</v>
      </c>
      <c r="B52" s="627"/>
      <c r="C52" s="415"/>
      <c r="D52" s="130"/>
      <c r="E52" s="525">
        <v>170</v>
      </c>
      <c r="F52" s="525">
        <v>200</v>
      </c>
      <c r="G52" s="628"/>
      <c r="H52" s="628"/>
      <c r="I52" s="525">
        <f t="shared" si="8"/>
        <v>170</v>
      </c>
      <c r="J52" s="525">
        <f t="shared" si="9"/>
        <v>200</v>
      </c>
    </row>
    <row r="53" spans="1:11" s="634" customFormat="1" hidden="1">
      <c r="A53" s="526"/>
      <c r="B53" s="635"/>
      <c r="C53" s="415"/>
      <c r="D53" s="130"/>
      <c r="E53" s="525"/>
      <c r="F53" s="525"/>
      <c r="G53" s="637"/>
      <c r="H53" s="637"/>
      <c r="I53" s="525"/>
      <c r="J53" s="525"/>
    </row>
    <row r="54" spans="1:11" s="634" customFormat="1" ht="25.5" hidden="1">
      <c r="A54" s="639" t="s">
        <v>2651</v>
      </c>
      <c r="B54" s="635"/>
      <c r="C54" s="641">
        <v>9005</v>
      </c>
      <c r="D54" s="642" t="s">
        <v>2641</v>
      </c>
      <c r="E54" s="646">
        <v>9</v>
      </c>
      <c r="F54" s="647">
        <v>30</v>
      </c>
      <c r="G54" s="637"/>
      <c r="H54" s="637"/>
      <c r="I54" s="646">
        <v>9</v>
      </c>
      <c r="J54" s="647">
        <v>30</v>
      </c>
    </row>
    <row r="55" spans="1:11" s="634" customFormat="1" ht="25.5" hidden="1">
      <c r="A55" s="640" t="s">
        <v>2651</v>
      </c>
      <c r="B55" s="635"/>
      <c r="C55" s="643">
        <v>9006</v>
      </c>
      <c r="D55" s="644" t="s">
        <v>2652</v>
      </c>
      <c r="E55" s="646">
        <v>1401</v>
      </c>
      <c r="F55" s="647">
        <v>1410</v>
      </c>
      <c r="G55" s="637"/>
      <c r="H55" s="637"/>
      <c r="I55" s="646">
        <v>1401</v>
      </c>
      <c r="J55" s="647">
        <v>1410</v>
      </c>
    </row>
    <row r="56" spans="1:11" s="634" customFormat="1" ht="25.5" hidden="1">
      <c r="A56" s="640" t="s">
        <v>2651</v>
      </c>
      <c r="B56" s="635"/>
      <c r="C56" s="645">
        <v>9300</v>
      </c>
      <c r="D56" s="644" t="s">
        <v>1929</v>
      </c>
      <c r="E56" s="646">
        <v>1005</v>
      </c>
      <c r="F56" s="647">
        <v>1010</v>
      </c>
      <c r="G56" s="637"/>
      <c r="H56" s="637"/>
      <c r="I56" s="646">
        <v>1005</v>
      </c>
      <c r="J56" s="647">
        <v>1010</v>
      </c>
    </row>
    <row r="57" spans="1:11" s="634" customFormat="1" hidden="1">
      <c r="A57" s="526" t="s">
        <v>2635</v>
      </c>
      <c r="B57" s="635"/>
      <c r="C57" s="415"/>
      <c r="D57" s="130"/>
      <c r="E57" s="525">
        <v>2415</v>
      </c>
      <c r="F57" s="525">
        <v>2450</v>
      </c>
      <c r="G57" s="637"/>
      <c r="H57" s="637"/>
      <c r="I57" s="525">
        <v>2415</v>
      </c>
      <c r="J57" s="525">
        <v>2450</v>
      </c>
    </row>
    <row r="58" spans="1:11" s="634" customFormat="1" hidden="1">
      <c r="A58" s="526"/>
      <c r="B58" s="635"/>
      <c r="C58" s="415"/>
      <c r="D58" s="130"/>
      <c r="E58" s="525"/>
      <c r="F58" s="525"/>
      <c r="G58" s="637"/>
      <c r="H58" s="637"/>
      <c r="I58" s="525"/>
      <c r="J58" s="525"/>
    </row>
    <row r="59" spans="1:11" s="626" customFormat="1" hidden="1">
      <c r="A59" s="526" t="s">
        <v>2635</v>
      </c>
      <c r="B59" s="627"/>
      <c r="C59" s="415"/>
      <c r="D59" s="130"/>
      <c r="E59" s="628"/>
      <c r="F59" s="628"/>
      <c r="G59" s="628"/>
      <c r="H59" s="628"/>
      <c r="I59" s="629"/>
      <c r="J59" s="629"/>
    </row>
    <row r="60" spans="1:11" s="346" customFormat="1" hidden="1">
      <c r="A60" s="611"/>
      <c r="B60" s="611"/>
      <c r="C60" s="415"/>
      <c r="D60" s="130"/>
      <c r="E60" s="525">
        <v>32714</v>
      </c>
      <c r="F60" s="525">
        <v>33834</v>
      </c>
      <c r="G60" s="525">
        <v>3801</v>
      </c>
      <c r="H60" s="525">
        <v>3760</v>
      </c>
      <c r="I60" s="525">
        <f t="shared" si="8"/>
        <v>36515</v>
      </c>
      <c r="J60" s="525">
        <f t="shared" si="9"/>
        <v>37594</v>
      </c>
    </row>
    <row r="61" spans="1:11" s="164" customFormat="1" hidden="1">
      <c r="B61" s="426" t="s">
        <v>1858</v>
      </c>
      <c r="C61" s="427"/>
      <c r="D61" s="428"/>
      <c r="E61" s="428"/>
      <c r="F61" s="428"/>
      <c r="G61" s="428"/>
      <c r="H61" s="428"/>
      <c r="I61" s="428"/>
      <c r="J61" s="428"/>
      <c r="K61" s="88" t="s">
        <v>165</v>
      </c>
    </row>
    <row r="62" spans="1:11" s="346" customFormat="1" hidden="1">
      <c r="C62" s="436" t="s">
        <v>1853</v>
      </c>
      <c r="D62" s="437" t="s">
        <v>1822</v>
      </c>
      <c r="E62" s="431"/>
      <c r="F62" s="431"/>
      <c r="G62" s="431"/>
      <c r="H62" s="431"/>
      <c r="I62" s="347">
        <f t="shared" ref="I62:I65" si="10">SUM(E62,G62)</f>
        <v>0</v>
      </c>
      <c r="J62" s="347">
        <f t="shared" ref="J62:J65" si="11">SUM(F62,H62)</f>
        <v>0</v>
      </c>
    </row>
    <row r="63" spans="1:11" s="346" customFormat="1" hidden="1">
      <c r="C63" s="436" t="s">
        <v>1854</v>
      </c>
      <c r="D63" s="437" t="s">
        <v>1823</v>
      </c>
      <c r="E63" s="431"/>
      <c r="F63" s="431"/>
      <c r="G63" s="431"/>
      <c r="H63" s="431"/>
      <c r="I63" s="347">
        <f t="shared" si="10"/>
        <v>0</v>
      </c>
      <c r="J63" s="347">
        <f t="shared" si="11"/>
        <v>0</v>
      </c>
    </row>
    <row r="64" spans="1:11" s="346" customFormat="1" hidden="1">
      <c r="C64" s="436" t="s">
        <v>1855</v>
      </c>
      <c r="D64" s="437" t="s">
        <v>1824</v>
      </c>
      <c r="E64" s="347"/>
      <c r="F64" s="347"/>
      <c r="G64" s="347"/>
      <c r="H64" s="347"/>
      <c r="I64" s="347">
        <f t="shared" si="10"/>
        <v>0</v>
      </c>
      <c r="J64" s="347">
        <f t="shared" si="11"/>
        <v>0</v>
      </c>
    </row>
    <row r="65" spans="1:10" s="346" customFormat="1" hidden="1">
      <c r="C65" s="436" t="s">
        <v>1856</v>
      </c>
      <c r="D65" s="437" t="s">
        <v>1825</v>
      </c>
      <c r="E65" s="347"/>
      <c r="F65" s="347"/>
      <c r="G65" s="347"/>
      <c r="H65" s="347"/>
      <c r="I65" s="347">
        <f t="shared" si="10"/>
        <v>0</v>
      </c>
      <c r="J65" s="347">
        <f t="shared" si="11"/>
        <v>0</v>
      </c>
    </row>
    <row r="66" spans="1:10" hidden="1"/>
    <row r="67" spans="1:10" s="88" customFormat="1" ht="14.25" hidden="1">
      <c r="B67" s="405" t="s">
        <v>1786</v>
      </c>
      <c r="C67" s="414"/>
      <c r="D67" s="405"/>
      <c r="E67" s="405"/>
      <c r="F67" s="405"/>
      <c r="G67" s="405"/>
      <c r="H67" s="405"/>
      <c r="I67" s="405"/>
      <c r="J67" s="405"/>
    </row>
    <row r="68" spans="1:10" s="88" customFormat="1" ht="15">
      <c r="A68" s="663" t="s">
        <v>1934</v>
      </c>
      <c r="B68" s="783" t="s">
        <v>3068</v>
      </c>
      <c r="C68" s="779">
        <v>9005</v>
      </c>
      <c r="D68" s="780" t="s">
        <v>1924</v>
      </c>
      <c r="E68" s="594">
        <v>2867</v>
      </c>
      <c r="F68" s="873" t="s">
        <v>3052</v>
      </c>
      <c r="G68" s="596">
        <v>40</v>
      </c>
      <c r="H68" s="783" t="s">
        <v>3051</v>
      </c>
      <c r="I68" s="596">
        <v>2907</v>
      </c>
      <c r="J68" s="873" t="s">
        <v>3052</v>
      </c>
    </row>
    <row r="69" spans="1:10" s="88" customFormat="1" ht="15">
      <c r="A69" s="663" t="s">
        <v>1934</v>
      </c>
      <c r="B69" s="783" t="s">
        <v>3068</v>
      </c>
      <c r="C69" s="779">
        <v>9006</v>
      </c>
      <c r="D69" s="780" t="s">
        <v>1925</v>
      </c>
      <c r="E69" s="594">
        <v>10115</v>
      </c>
      <c r="F69" s="874" t="s">
        <v>3054</v>
      </c>
      <c r="G69" s="596">
        <v>2656</v>
      </c>
      <c r="H69" s="783" t="s">
        <v>3053</v>
      </c>
      <c r="I69" s="596">
        <v>12771</v>
      </c>
      <c r="J69" s="874" t="s">
        <v>3054</v>
      </c>
    </row>
    <row r="70" spans="1:10" s="88" customFormat="1" ht="15">
      <c r="A70" s="663" t="s">
        <v>1934</v>
      </c>
      <c r="B70" s="783" t="s">
        <v>3068</v>
      </c>
      <c r="C70" s="779">
        <v>9007</v>
      </c>
      <c r="D70" s="780" t="s">
        <v>1926</v>
      </c>
      <c r="E70" s="594">
        <v>609</v>
      </c>
      <c r="F70" s="874" t="s">
        <v>3047</v>
      </c>
      <c r="G70" s="597"/>
      <c r="H70" s="783"/>
      <c r="I70" s="597">
        <v>609</v>
      </c>
      <c r="J70" s="874" t="s">
        <v>3047</v>
      </c>
    </row>
    <row r="71" spans="1:10" s="88" customFormat="1" ht="15">
      <c r="A71" s="663" t="s">
        <v>1934</v>
      </c>
      <c r="B71" s="783" t="s">
        <v>3068</v>
      </c>
      <c r="C71" s="779">
        <v>9008</v>
      </c>
      <c r="D71" s="780" t="s">
        <v>1927</v>
      </c>
      <c r="E71" s="594">
        <v>1641</v>
      </c>
      <c r="F71" s="874" t="s">
        <v>3057</v>
      </c>
      <c r="G71" s="597">
        <v>1105</v>
      </c>
      <c r="H71" s="783" t="s">
        <v>3048</v>
      </c>
      <c r="I71" s="597">
        <v>2746</v>
      </c>
      <c r="J71" s="874" t="s">
        <v>3057</v>
      </c>
    </row>
    <row r="72" spans="1:10" s="88" customFormat="1" ht="15">
      <c r="A72" s="663" t="s">
        <v>1934</v>
      </c>
      <c r="B72" s="783" t="s">
        <v>3068</v>
      </c>
      <c r="C72" s="779">
        <v>9009</v>
      </c>
      <c r="D72" s="780" t="s">
        <v>1928</v>
      </c>
      <c r="E72" s="594">
        <v>1137</v>
      </c>
      <c r="F72" s="874" t="s">
        <v>3055</v>
      </c>
      <c r="G72" s="778"/>
      <c r="H72" s="778"/>
      <c r="I72" s="594">
        <v>1137</v>
      </c>
      <c r="J72" s="874" t="s">
        <v>3055</v>
      </c>
    </row>
    <row r="73" spans="1:10" s="88" customFormat="1" ht="15">
      <c r="A73" s="663" t="s">
        <v>1934</v>
      </c>
      <c r="B73" s="783" t="s">
        <v>3068</v>
      </c>
      <c r="C73" s="781">
        <v>9300</v>
      </c>
      <c r="D73" s="780" t="s">
        <v>1929</v>
      </c>
      <c r="E73" s="594">
        <v>312</v>
      </c>
      <c r="F73" s="874" t="s">
        <v>3056</v>
      </c>
      <c r="G73" s="778"/>
      <c r="H73" s="778"/>
      <c r="I73" s="594">
        <v>312</v>
      </c>
      <c r="J73" s="874" t="s">
        <v>3056</v>
      </c>
    </row>
    <row r="74" spans="1:10" s="88" customFormat="1" ht="15">
      <c r="A74" s="663" t="s">
        <v>1934</v>
      </c>
      <c r="B74" s="783" t="s">
        <v>3068</v>
      </c>
      <c r="C74" s="781">
        <v>9005</v>
      </c>
      <c r="D74" s="780" t="s">
        <v>1930</v>
      </c>
      <c r="E74" s="595">
        <v>10</v>
      </c>
      <c r="F74" s="874" t="s">
        <v>3049</v>
      </c>
      <c r="G74" s="778"/>
      <c r="H74" s="778"/>
      <c r="I74" s="595">
        <v>10</v>
      </c>
      <c r="J74" s="874" t="s">
        <v>3049</v>
      </c>
    </row>
    <row r="75" spans="1:10" s="88" customFormat="1" ht="15">
      <c r="A75" s="663" t="s">
        <v>1934</v>
      </c>
      <c r="B75" s="783" t="s">
        <v>3068</v>
      </c>
      <c r="C75" s="781">
        <v>9006</v>
      </c>
      <c r="D75" s="780" t="s">
        <v>1931</v>
      </c>
      <c r="E75" s="593">
        <v>104</v>
      </c>
      <c r="F75" s="874" t="s">
        <v>3058</v>
      </c>
      <c r="G75" s="778"/>
      <c r="H75" s="778"/>
      <c r="I75" s="593">
        <v>104</v>
      </c>
      <c r="J75" s="874" t="s">
        <v>3058</v>
      </c>
    </row>
    <row r="76" spans="1:10" s="88" customFormat="1" ht="15">
      <c r="A76" s="663" t="s">
        <v>1934</v>
      </c>
      <c r="B76" s="783" t="s">
        <v>3068</v>
      </c>
      <c r="C76" s="781">
        <v>9007</v>
      </c>
      <c r="D76" s="780" t="s">
        <v>1932</v>
      </c>
      <c r="E76" s="593">
        <v>5</v>
      </c>
      <c r="F76" s="874" t="s">
        <v>3050</v>
      </c>
      <c r="G76" s="778"/>
      <c r="H76" s="778"/>
      <c r="I76" s="593">
        <v>5</v>
      </c>
      <c r="J76" s="874" t="s">
        <v>3050</v>
      </c>
    </row>
    <row r="77" spans="1:10" s="88" customFormat="1" ht="15">
      <c r="A77" s="663" t="s">
        <v>1934</v>
      </c>
      <c r="B77" s="783" t="s">
        <v>3068</v>
      </c>
      <c r="C77" s="781">
        <v>9008</v>
      </c>
      <c r="D77" s="780" t="s">
        <v>1933</v>
      </c>
      <c r="E77" s="593">
        <v>48</v>
      </c>
      <c r="F77" s="874" t="s">
        <v>3051</v>
      </c>
      <c r="G77" s="778"/>
      <c r="H77" s="778"/>
      <c r="I77" s="593">
        <v>48</v>
      </c>
      <c r="J77" s="874" t="s">
        <v>3051</v>
      </c>
    </row>
    <row r="78" spans="1:10" s="88" customFormat="1" ht="14.25">
      <c r="A78" s="664"/>
      <c r="B78" s="783"/>
      <c r="C78" s="782"/>
      <c r="D78" s="778"/>
      <c r="E78" s="788"/>
      <c r="F78" s="788"/>
      <c r="G78" s="788"/>
      <c r="H78" s="788"/>
      <c r="I78" s="788"/>
      <c r="J78" s="788"/>
    </row>
    <row r="79" spans="1:10" s="88" customFormat="1" ht="15">
      <c r="A79" s="664" t="s">
        <v>3062</v>
      </c>
      <c r="B79" s="783" t="s">
        <v>3068</v>
      </c>
      <c r="C79" s="785">
        <v>9005</v>
      </c>
      <c r="D79" s="787" t="s">
        <v>3059</v>
      </c>
      <c r="E79" s="665">
        <v>119</v>
      </c>
      <c r="F79" s="789" t="s">
        <v>3064</v>
      </c>
      <c r="G79" s="778"/>
      <c r="H79" s="778"/>
      <c r="I79" s="665">
        <v>119</v>
      </c>
      <c r="J79" s="789" t="s">
        <v>3064</v>
      </c>
    </row>
    <row r="80" spans="1:10" s="88" customFormat="1" ht="15" hidden="1">
      <c r="B80" s="426" t="s">
        <v>225</v>
      </c>
      <c r="C80" s="785">
        <v>9006</v>
      </c>
      <c r="D80" s="786" t="s">
        <v>3060</v>
      </c>
      <c r="E80" s="500">
        <v>135</v>
      </c>
      <c r="F80" s="433"/>
      <c r="G80" s="339"/>
      <c r="H80" s="339"/>
      <c r="I80" s="500">
        <v>135</v>
      </c>
      <c r="J80" s="598">
        <v>145</v>
      </c>
    </row>
    <row r="81" spans="1:10" s="88" customFormat="1" ht="15">
      <c r="A81" s="664" t="s">
        <v>3062</v>
      </c>
      <c r="B81" s="783" t="s">
        <v>3068</v>
      </c>
      <c r="C81" s="785">
        <v>9006</v>
      </c>
      <c r="D81" s="787" t="s">
        <v>3063</v>
      </c>
      <c r="E81" s="665">
        <v>135</v>
      </c>
      <c r="F81" s="598">
        <v>145</v>
      </c>
      <c r="G81" s="665"/>
      <c r="H81" s="665"/>
      <c r="I81" s="665">
        <v>135</v>
      </c>
      <c r="J81" s="598">
        <v>145</v>
      </c>
    </row>
    <row r="82" spans="1:10" s="88" customFormat="1" ht="15">
      <c r="A82" s="664" t="s">
        <v>3062</v>
      </c>
      <c r="B82" s="783" t="s">
        <v>3068</v>
      </c>
      <c r="C82" s="785">
        <v>9007</v>
      </c>
      <c r="D82" s="787" t="s">
        <v>2637</v>
      </c>
      <c r="E82" s="646">
        <v>321</v>
      </c>
      <c r="F82" s="598">
        <v>321</v>
      </c>
      <c r="G82" s="665"/>
      <c r="H82" s="665"/>
      <c r="I82" s="646">
        <v>321</v>
      </c>
      <c r="J82" s="598">
        <v>321</v>
      </c>
    </row>
    <row r="83" spans="1:10" s="88" customFormat="1" ht="15">
      <c r="A83" s="664" t="s">
        <v>3062</v>
      </c>
      <c r="B83" s="783" t="s">
        <v>3068</v>
      </c>
      <c r="C83" s="785">
        <v>9008</v>
      </c>
      <c r="D83" s="787" t="s">
        <v>3061</v>
      </c>
      <c r="E83" s="646">
        <v>457</v>
      </c>
      <c r="F83" s="598">
        <v>457</v>
      </c>
      <c r="G83" s="665"/>
      <c r="H83" s="665"/>
      <c r="I83" s="646">
        <v>457</v>
      </c>
      <c r="J83" s="598">
        <v>457</v>
      </c>
    </row>
    <row r="84" spans="1:10" s="88" customFormat="1" ht="15">
      <c r="A84" s="664" t="s">
        <v>3062</v>
      </c>
      <c r="B84" s="783" t="s">
        <v>3068</v>
      </c>
      <c r="C84" s="785">
        <v>9300</v>
      </c>
      <c r="D84" s="787" t="s">
        <v>1929</v>
      </c>
      <c r="E84" s="646">
        <v>1</v>
      </c>
      <c r="F84" s="598">
        <v>1</v>
      </c>
      <c r="G84" s="665"/>
      <c r="H84" s="665"/>
      <c r="I84" s="784" t="s">
        <v>3065</v>
      </c>
      <c r="J84" s="665">
        <v>1</v>
      </c>
    </row>
    <row r="85" spans="1:10" s="88" customFormat="1">
      <c r="A85" s="664"/>
      <c r="B85" s="783"/>
      <c r="C85" s="418"/>
      <c r="D85" s="664"/>
      <c r="E85" s="130"/>
      <c r="F85" s="130"/>
      <c r="G85" s="665"/>
      <c r="H85" s="665"/>
      <c r="I85" s="784"/>
      <c r="J85" s="665"/>
    </row>
    <row r="86" spans="1:10" s="88" customFormat="1" ht="15">
      <c r="A86" s="664" t="s">
        <v>2628</v>
      </c>
      <c r="B86" s="783" t="s">
        <v>3068</v>
      </c>
      <c r="C86" s="641">
        <v>9005</v>
      </c>
      <c r="D86" s="642" t="s">
        <v>2638</v>
      </c>
      <c r="E86" s="646">
        <v>2434</v>
      </c>
      <c r="F86" s="130">
        <v>2500</v>
      </c>
      <c r="G86" s="665"/>
      <c r="H86" s="665"/>
      <c r="I86" s="646">
        <v>2434</v>
      </c>
      <c r="J86" s="130">
        <v>2500</v>
      </c>
    </row>
    <row r="87" spans="1:10" s="88" customFormat="1" ht="15">
      <c r="A87" s="664" t="s">
        <v>2628</v>
      </c>
      <c r="B87" s="783" t="s">
        <v>3068</v>
      </c>
      <c r="C87" s="641">
        <v>9006</v>
      </c>
      <c r="D87" s="642" t="s">
        <v>2639</v>
      </c>
      <c r="E87" s="616">
        <v>7458</v>
      </c>
      <c r="F87" s="130">
        <v>7460</v>
      </c>
      <c r="G87" s="665"/>
      <c r="H87" s="665"/>
      <c r="I87" s="616">
        <v>7458</v>
      </c>
      <c r="J87" s="130">
        <v>7460</v>
      </c>
    </row>
    <row r="88" spans="1:10" s="88" customFormat="1" ht="15">
      <c r="A88" s="664" t="s">
        <v>2628</v>
      </c>
      <c r="B88" s="783" t="s">
        <v>3068</v>
      </c>
      <c r="C88" s="645">
        <v>9300</v>
      </c>
      <c r="D88" s="642" t="s">
        <v>1929</v>
      </c>
      <c r="E88" s="616">
        <v>8</v>
      </c>
      <c r="F88" s="130">
        <v>10</v>
      </c>
      <c r="G88" s="665"/>
      <c r="H88" s="665"/>
      <c r="I88" s="616">
        <v>8</v>
      </c>
      <c r="J88" s="130">
        <v>10</v>
      </c>
    </row>
    <row r="89" spans="1:10" s="88" customFormat="1" ht="15">
      <c r="A89" s="664"/>
      <c r="B89" s="783"/>
      <c r="C89" s="645"/>
      <c r="D89" s="642"/>
      <c r="E89" s="616"/>
      <c r="F89" s="130"/>
      <c r="G89" s="665"/>
      <c r="H89" s="665"/>
      <c r="I89" s="616"/>
      <c r="J89" s="130"/>
    </row>
    <row r="90" spans="1:10" s="88" customFormat="1" ht="15">
      <c r="A90" s="664" t="s">
        <v>3066</v>
      </c>
      <c r="B90" s="783" t="s">
        <v>3068</v>
      </c>
      <c r="C90" s="641">
        <v>9005</v>
      </c>
      <c r="D90" s="642" t="s">
        <v>2641</v>
      </c>
      <c r="E90" s="646">
        <v>300</v>
      </c>
      <c r="F90" s="621">
        <v>150</v>
      </c>
      <c r="G90" s="665"/>
      <c r="H90" s="665"/>
      <c r="I90" s="646">
        <v>300</v>
      </c>
      <c r="J90" s="621">
        <v>150</v>
      </c>
    </row>
    <row r="91" spans="1:10" s="88" customFormat="1" ht="15">
      <c r="A91" s="664" t="s">
        <v>3066</v>
      </c>
      <c r="B91" s="783" t="s">
        <v>3068</v>
      </c>
      <c r="C91" s="641">
        <v>9006</v>
      </c>
      <c r="D91" s="642" t="s">
        <v>2642</v>
      </c>
      <c r="E91" s="646">
        <v>191</v>
      </c>
      <c r="F91" s="621">
        <v>400</v>
      </c>
      <c r="G91" s="665"/>
      <c r="H91" s="665"/>
      <c r="I91" s="646">
        <v>191</v>
      </c>
      <c r="J91" s="621">
        <v>400</v>
      </c>
    </row>
    <row r="92" spans="1:10" s="88" customFormat="1" ht="15">
      <c r="A92" s="664" t="s">
        <v>3066</v>
      </c>
      <c r="B92" s="783" t="s">
        <v>3068</v>
      </c>
      <c r="C92" s="641">
        <v>9007</v>
      </c>
      <c r="D92" s="642" t="s">
        <v>2643</v>
      </c>
      <c r="E92" s="646">
        <v>189</v>
      </c>
      <c r="F92" s="621">
        <v>300</v>
      </c>
      <c r="G92" s="665"/>
      <c r="H92" s="665"/>
      <c r="I92" s="646">
        <v>189</v>
      </c>
      <c r="J92" s="621">
        <v>300</v>
      </c>
    </row>
    <row r="93" spans="1:10" s="88" customFormat="1" ht="15">
      <c r="A93" s="664" t="s">
        <v>3066</v>
      </c>
      <c r="B93" s="783" t="s">
        <v>3068</v>
      </c>
      <c r="C93" s="641">
        <v>9008</v>
      </c>
      <c r="D93" s="642" t="s">
        <v>2644</v>
      </c>
      <c r="E93" s="646">
        <v>861</v>
      </c>
      <c r="F93" s="621">
        <v>1300</v>
      </c>
      <c r="G93" s="665"/>
      <c r="H93" s="665"/>
      <c r="I93" s="646">
        <v>861</v>
      </c>
      <c r="J93" s="621">
        <v>1300</v>
      </c>
    </row>
    <row r="94" spans="1:10" s="88" customFormat="1" ht="15">
      <c r="A94" s="664" t="s">
        <v>3066</v>
      </c>
      <c r="B94" s="783" t="s">
        <v>3068</v>
      </c>
      <c r="C94" s="641">
        <v>9009</v>
      </c>
      <c r="D94" s="642" t="s">
        <v>2645</v>
      </c>
      <c r="E94" s="646">
        <v>1</v>
      </c>
      <c r="F94" s="621">
        <v>10</v>
      </c>
      <c r="G94" s="665"/>
      <c r="H94" s="665"/>
      <c r="I94" s="646">
        <v>1</v>
      </c>
      <c r="J94" s="621">
        <v>10</v>
      </c>
    </row>
    <row r="95" spans="1:10" s="88" customFormat="1" ht="15">
      <c r="A95" s="664"/>
      <c r="B95" s="783"/>
      <c r="C95" s="632"/>
      <c r="D95" s="642"/>
      <c r="E95" s="646"/>
      <c r="F95" s="621"/>
      <c r="G95" s="665"/>
      <c r="H95" s="665"/>
      <c r="I95" s="646"/>
      <c r="J95" s="621"/>
    </row>
    <row r="96" spans="1:10" s="88" customFormat="1" ht="15">
      <c r="A96" s="664" t="s">
        <v>2626</v>
      </c>
      <c r="B96" s="783" t="s">
        <v>3068</v>
      </c>
      <c r="C96" s="641">
        <v>9005</v>
      </c>
      <c r="D96" s="642" t="s">
        <v>2646</v>
      </c>
      <c r="E96" s="646">
        <v>422</v>
      </c>
      <c r="F96" s="794">
        <v>574</v>
      </c>
      <c r="G96" s="665"/>
      <c r="H96" s="665"/>
      <c r="I96" s="646">
        <v>422</v>
      </c>
      <c r="J96" s="794">
        <v>574</v>
      </c>
    </row>
    <row r="97" spans="1:10" s="88" customFormat="1" ht="15">
      <c r="A97" s="664" t="s">
        <v>2626</v>
      </c>
      <c r="B97" s="783" t="s">
        <v>3068</v>
      </c>
      <c r="C97" s="641">
        <v>9006</v>
      </c>
      <c r="D97" s="642" t="s">
        <v>2647</v>
      </c>
      <c r="E97" s="646">
        <v>367</v>
      </c>
      <c r="F97" s="794">
        <v>400</v>
      </c>
      <c r="G97" s="665"/>
      <c r="H97" s="665"/>
      <c r="I97" s="646">
        <v>367</v>
      </c>
      <c r="J97" s="794">
        <v>400</v>
      </c>
    </row>
    <row r="98" spans="1:10" s="88" customFormat="1" ht="15">
      <c r="A98" s="664" t="s">
        <v>2626</v>
      </c>
      <c r="B98" s="783" t="s">
        <v>3068</v>
      </c>
      <c r="C98" s="641">
        <v>9007</v>
      </c>
      <c r="D98" s="642" t="s">
        <v>2643</v>
      </c>
      <c r="E98" s="646">
        <v>12</v>
      </c>
      <c r="F98" s="794">
        <v>5</v>
      </c>
      <c r="G98" s="665"/>
      <c r="H98" s="665"/>
      <c r="I98" s="646">
        <v>12</v>
      </c>
      <c r="J98" s="794">
        <v>5</v>
      </c>
    </row>
    <row r="99" spans="1:10" s="88" customFormat="1" ht="15">
      <c r="A99" s="664" t="s">
        <v>2626</v>
      </c>
      <c r="B99" s="783" t="s">
        <v>3068</v>
      </c>
      <c r="C99" s="641">
        <v>9008</v>
      </c>
      <c r="D99" s="642" t="s">
        <v>2644</v>
      </c>
      <c r="E99" s="646">
        <v>1</v>
      </c>
      <c r="F99" s="795">
        <v>4</v>
      </c>
      <c r="G99" s="665"/>
      <c r="H99" s="665"/>
      <c r="I99" s="646">
        <v>1</v>
      </c>
      <c r="J99" s="795">
        <v>4</v>
      </c>
    </row>
    <row r="100" spans="1:10" s="88" customFormat="1" ht="15">
      <c r="A100" s="664" t="s">
        <v>2626</v>
      </c>
      <c r="B100" s="783" t="s">
        <v>3068</v>
      </c>
      <c r="C100" s="645">
        <v>9300</v>
      </c>
      <c r="D100" s="642" t="s">
        <v>1929</v>
      </c>
      <c r="E100" s="646">
        <v>4</v>
      </c>
      <c r="F100" s="795">
        <v>50</v>
      </c>
      <c r="G100" s="665"/>
      <c r="H100" s="665"/>
      <c r="I100" s="646">
        <v>4</v>
      </c>
      <c r="J100" s="795">
        <v>50</v>
      </c>
    </row>
    <row r="101" spans="1:10" s="88" customFormat="1" ht="15">
      <c r="A101" s="664"/>
      <c r="B101" s="783"/>
      <c r="C101" s="645"/>
      <c r="D101" s="642"/>
      <c r="E101" s="646"/>
      <c r="F101" s="795"/>
      <c r="G101" s="665"/>
      <c r="H101" s="665"/>
      <c r="I101" s="646"/>
      <c r="J101" s="795"/>
    </row>
    <row r="102" spans="1:10" s="88" customFormat="1" ht="15">
      <c r="A102" s="664" t="s">
        <v>2629</v>
      </c>
      <c r="B102" s="783" t="s">
        <v>3068</v>
      </c>
      <c r="C102" s="641">
        <v>9005</v>
      </c>
      <c r="D102" s="642" t="s">
        <v>2641</v>
      </c>
      <c r="E102" s="646">
        <v>70</v>
      </c>
      <c r="F102" s="621">
        <v>98</v>
      </c>
      <c r="G102" s="665"/>
      <c r="H102" s="665"/>
      <c r="I102" s="646">
        <v>70</v>
      </c>
      <c r="J102" s="621"/>
    </row>
    <row r="103" spans="1:10" s="88" customFormat="1" ht="15">
      <c r="A103" s="664" t="s">
        <v>2629</v>
      </c>
      <c r="B103" s="783" t="s">
        <v>3068</v>
      </c>
      <c r="C103" s="641">
        <v>9006</v>
      </c>
      <c r="D103" s="642" t="s">
        <v>2648</v>
      </c>
      <c r="E103" s="646">
        <v>87</v>
      </c>
      <c r="F103" s="621">
        <v>98</v>
      </c>
      <c r="G103" s="665"/>
      <c r="H103" s="665"/>
      <c r="I103" s="646">
        <v>87</v>
      </c>
      <c r="J103" s="621"/>
    </row>
    <row r="104" spans="1:10" s="88" customFormat="1" ht="15">
      <c r="A104" s="664" t="s">
        <v>2629</v>
      </c>
      <c r="B104" s="783" t="s">
        <v>3068</v>
      </c>
      <c r="C104" s="632">
        <v>9007</v>
      </c>
      <c r="D104" s="642" t="s">
        <v>2649</v>
      </c>
      <c r="E104" s="646">
        <v>7</v>
      </c>
      <c r="F104" s="621">
        <v>2</v>
      </c>
      <c r="G104" s="665"/>
      <c r="H104" s="665"/>
      <c r="I104" s="646">
        <v>7</v>
      </c>
      <c r="J104" s="621"/>
    </row>
    <row r="105" spans="1:10" s="88" customFormat="1" ht="15">
      <c r="A105" s="664" t="s">
        <v>2629</v>
      </c>
      <c r="B105" s="783" t="s">
        <v>3068</v>
      </c>
      <c r="C105" s="632">
        <v>9008</v>
      </c>
      <c r="D105" s="642" t="s">
        <v>2650</v>
      </c>
      <c r="E105" s="646">
        <v>6</v>
      </c>
      <c r="F105" s="621">
        <v>2</v>
      </c>
      <c r="G105" s="665"/>
      <c r="H105" s="665"/>
      <c r="I105" s="646">
        <v>6</v>
      </c>
      <c r="J105" s="621"/>
    </row>
    <row r="106" spans="1:10" s="88" customFormat="1" ht="15">
      <c r="A106" s="664"/>
      <c r="B106" s="783"/>
      <c r="C106" s="632"/>
      <c r="D106" s="642"/>
      <c r="E106" s="646"/>
      <c r="F106" s="621"/>
      <c r="G106" s="665"/>
      <c r="H106" s="665"/>
      <c r="I106" s="646"/>
      <c r="J106" s="621"/>
    </row>
    <row r="107" spans="1:10" s="88" customFormat="1" ht="15">
      <c r="A107" s="664" t="s">
        <v>2651</v>
      </c>
      <c r="B107" s="526"/>
      <c r="C107" s="641">
        <v>9005</v>
      </c>
      <c r="D107" s="642" t="s">
        <v>2641</v>
      </c>
      <c r="E107" s="646">
        <v>9</v>
      </c>
      <c r="F107" s="621">
        <v>30</v>
      </c>
      <c r="G107" s="665"/>
      <c r="H107" s="665"/>
      <c r="I107" s="646">
        <v>9</v>
      </c>
      <c r="J107" s="621">
        <v>30</v>
      </c>
    </row>
    <row r="108" spans="1:10" s="88" customFormat="1">
      <c r="A108" s="664" t="s">
        <v>2651</v>
      </c>
      <c r="B108" s="526"/>
      <c r="C108" s="643">
        <v>9006</v>
      </c>
      <c r="D108" s="644" t="s">
        <v>2652</v>
      </c>
      <c r="E108" s="646">
        <v>1401</v>
      </c>
      <c r="F108" s="621">
        <v>1410</v>
      </c>
      <c r="G108" s="665"/>
      <c r="H108" s="665"/>
      <c r="I108" s="646">
        <v>1401</v>
      </c>
      <c r="J108" s="621">
        <v>1410</v>
      </c>
    </row>
    <row r="109" spans="1:10" s="88" customFormat="1">
      <c r="A109" s="664" t="s">
        <v>2651</v>
      </c>
      <c r="B109" s="526"/>
      <c r="C109" s="643">
        <v>9007</v>
      </c>
      <c r="D109" s="644" t="s">
        <v>3067</v>
      </c>
      <c r="E109" s="646"/>
      <c r="F109" s="621"/>
      <c r="G109" s="665"/>
      <c r="H109" s="665"/>
      <c r="I109" s="646"/>
      <c r="J109" s="621"/>
    </row>
    <row r="110" spans="1:10" s="88" customFormat="1" ht="15">
      <c r="A110" s="664" t="s">
        <v>2651</v>
      </c>
      <c r="B110" s="526"/>
      <c r="C110" s="645">
        <v>9300</v>
      </c>
      <c r="D110" s="644" t="s">
        <v>1929</v>
      </c>
      <c r="E110" s="646">
        <v>1005</v>
      </c>
      <c r="F110" s="621">
        <v>1010</v>
      </c>
      <c r="G110" s="665"/>
      <c r="H110" s="665"/>
      <c r="I110" s="646">
        <v>1005</v>
      </c>
      <c r="J110" s="621">
        <v>1010</v>
      </c>
    </row>
    <row r="111" spans="1:10" s="88" customFormat="1" ht="15">
      <c r="A111" s="664"/>
      <c r="B111" s="526"/>
      <c r="C111" s="632"/>
      <c r="D111" s="642"/>
      <c r="E111" s="646"/>
      <c r="F111" s="621"/>
      <c r="G111" s="665"/>
      <c r="H111" s="665"/>
      <c r="I111" s="646"/>
      <c r="J111" s="621"/>
    </row>
    <row r="112" spans="1:10" s="88" customFormat="1" ht="14.25">
      <c r="A112" s="664"/>
      <c r="B112" s="526" t="s">
        <v>223</v>
      </c>
      <c r="C112" s="418"/>
      <c r="D112" s="664"/>
      <c r="E112" s="266"/>
      <c r="F112" s="266"/>
      <c r="G112" s="266"/>
      <c r="H112" s="266"/>
      <c r="I112" s="266"/>
      <c r="J112" s="266"/>
    </row>
    <row r="113" spans="1:10">
      <c r="A113" s="345" t="s">
        <v>1934</v>
      </c>
      <c r="B113" s="88" t="s">
        <v>223</v>
      </c>
      <c r="C113" s="790">
        <v>9129</v>
      </c>
      <c r="D113" s="791" t="s">
        <v>1935</v>
      </c>
      <c r="E113" s="792">
        <v>120</v>
      </c>
      <c r="F113" s="792">
        <v>120</v>
      </c>
      <c r="G113" s="792">
        <v>145</v>
      </c>
      <c r="H113" s="792">
        <v>140</v>
      </c>
      <c r="I113" s="793">
        <f t="shared" ref="I113" si="12">SUM(E113,G113)</f>
        <v>265</v>
      </c>
      <c r="J113" s="793">
        <f t="shared" ref="J113" si="13">SUM(F113,H113)</f>
        <v>260</v>
      </c>
    </row>
    <row r="114" spans="1:10">
      <c r="A114" s="345" t="s">
        <v>1934</v>
      </c>
      <c r="B114" s="88" t="s">
        <v>223</v>
      </c>
      <c r="C114" s="503">
        <v>9131</v>
      </c>
      <c r="D114" s="504" t="s">
        <v>1936</v>
      </c>
      <c r="E114" s="681">
        <v>51</v>
      </c>
      <c r="F114" s="505">
        <v>50</v>
      </c>
      <c r="G114" s="505">
        <v>11</v>
      </c>
      <c r="H114" s="505">
        <v>10</v>
      </c>
      <c r="I114" s="347">
        <f t="shared" ref="I114:I406" si="14">SUM(E114,G114)</f>
        <v>62</v>
      </c>
      <c r="J114" s="347">
        <f t="shared" ref="J114:J406" si="15">SUM(F114,H114)</f>
        <v>60</v>
      </c>
    </row>
    <row r="115" spans="1:10">
      <c r="A115" s="345" t="s">
        <v>1934</v>
      </c>
      <c r="B115" s="88" t="s">
        <v>223</v>
      </c>
      <c r="C115" s="503">
        <v>9135</v>
      </c>
      <c r="D115" s="504" t="s">
        <v>1937</v>
      </c>
      <c r="E115" s="681">
        <v>9</v>
      </c>
      <c r="F115" s="505">
        <v>9</v>
      </c>
      <c r="G115" s="505">
        <v>1</v>
      </c>
      <c r="H115" s="505">
        <v>1</v>
      </c>
      <c r="I115" s="347">
        <f t="shared" ref="I115:I241" si="16">SUM(E115,G115)</f>
        <v>10</v>
      </c>
      <c r="J115" s="347">
        <f t="shared" ref="J115:J241" si="17">SUM(F115,H115)</f>
        <v>10</v>
      </c>
    </row>
    <row r="116" spans="1:10">
      <c r="A116" s="345" t="s">
        <v>1934</v>
      </c>
      <c r="B116" s="88" t="s">
        <v>223</v>
      </c>
      <c r="C116" s="503">
        <v>9136</v>
      </c>
      <c r="D116" s="504" t="s">
        <v>1938</v>
      </c>
      <c r="E116" s="681">
        <v>5</v>
      </c>
      <c r="F116" s="505">
        <v>6</v>
      </c>
      <c r="G116" s="505">
        <v>29</v>
      </c>
      <c r="H116" s="505">
        <v>29</v>
      </c>
      <c r="I116" s="347">
        <f t="shared" si="16"/>
        <v>34</v>
      </c>
      <c r="J116" s="347">
        <f t="shared" si="17"/>
        <v>35</v>
      </c>
    </row>
    <row r="117" spans="1:10">
      <c r="A117" s="345" t="s">
        <v>1934</v>
      </c>
      <c r="B117" s="88" t="s">
        <v>223</v>
      </c>
      <c r="C117" s="503">
        <v>9178</v>
      </c>
      <c r="D117" s="504" t="s">
        <v>1939</v>
      </c>
      <c r="E117" s="505"/>
      <c r="F117" s="505">
        <v>5</v>
      </c>
      <c r="G117" s="505">
        <v>17</v>
      </c>
      <c r="H117" s="505">
        <v>15</v>
      </c>
      <c r="I117" s="347">
        <f t="shared" ref="I117:I180" si="18">SUM(E117,G117)</f>
        <v>17</v>
      </c>
      <c r="J117" s="347">
        <f t="shared" ref="J117:J180" si="19">SUM(F117,H117)</f>
        <v>20</v>
      </c>
    </row>
    <row r="118" spans="1:10">
      <c r="A118" s="345" t="s">
        <v>1934</v>
      </c>
      <c r="B118" s="88" t="s">
        <v>223</v>
      </c>
      <c r="C118" s="503">
        <v>9179</v>
      </c>
      <c r="D118" s="504" t="s">
        <v>1940</v>
      </c>
      <c r="E118" s="505"/>
      <c r="F118" s="505">
        <v>3</v>
      </c>
      <c r="G118" s="505">
        <v>22</v>
      </c>
      <c r="H118" s="505">
        <v>22</v>
      </c>
      <c r="I118" s="347">
        <f t="shared" si="18"/>
        <v>22</v>
      </c>
      <c r="J118" s="347">
        <f t="shared" si="19"/>
        <v>25</v>
      </c>
    </row>
    <row r="119" spans="1:10">
      <c r="A119" s="345" t="s">
        <v>1934</v>
      </c>
      <c r="B119" s="88" t="s">
        <v>223</v>
      </c>
      <c r="C119" s="503">
        <v>9180</v>
      </c>
      <c r="D119" s="504" t="s">
        <v>1941</v>
      </c>
      <c r="E119" s="505">
        <v>2</v>
      </c>
      <c r="F119" s="505">
        <v>2</v>
      </c>
      <c r="G119" s="505">
        <v>5</v>
      </c>
      <c r="H119" s="505">
        <v>5</v>
      </c>
      <c r="I119" s="347">
        <f t="shared" si="18"/>
        <v>7</v>
      </c>
      <c r="J119" s="347">
        <f t="shared" si="19"/>
        <v>7</v>
      </c>
    </row>
    <row r="120" spans="1:10">
      <c r="A120" s="345" t="s">
        <v>1934</v>
      </c>
      <c r="B120" s="88" t="s">
        <v>223</v>
      </c>
      <c r="C120" s="503">
        <v>9181</v>
      </c>
      <c r="D120" s="504" t="s">
        <v>1942</v>
      </c>
      <c r="E120" s="506"/>
      <c r="F120" s="506">
        <v>1</v>
      </c>
      <c r="G120" s="506">
        <v>2</v>
      </c>
      <c r="H120" s="506">
        <v>2</v>
      </c>
      <c r="I120" s="347">
        <f t="shared" si="18"/>
        <v>2</v>
      </c>
      <c r="J120" s="347">
        <f t="shared" si="19"/>
        <v>3</v>
      </c>
    </row>
    <row r="121" spans="1:10">
      <c r="A121" s="345" t="s">
        <v>1934</v>
      </c>
      <c r="B121" s="88" t="s">
        <v>223</v>
      </c>
      <c r="C121" s="503">
        <v>9182</v>
      </c>
      <c r="D121" s="504" t="s">
        <v>1943</v>
      </c>
      <c r="E121" s="506">
        <v>1</v>
      </c>
      <c r="F121" s="506">
        <v>1</v>
      </c>
      <c r="G121" s="506">
        <v>3</v>
      </c>
      <c r="H121" s="506">
        <v>3</v>
      </c>
      <c r="I121" s="347">
        <f t="shared" si="18"/>
        <v>4</v>
      </c>
      <c r="J121" s="347">
        <f t="shared" si="19"/>
        <v>4</v>
      </c>
    </row>
    <row r="122" spans="1:10">
      <c r="A122" s="345" t="s">
        <v>1934</v>
      </c>
      <c r="B122" s="88" t="s">
        <v>223</v>
      </c>
      <c r="C122" s="503">
        <v>9187</v>
      </c>
      <c r="D122" s="504" t="s">
        <v>1944</v>
      </c>
      <c r="E122" s="505">
        <v>68</v>
      </c>
      <c r="F122" s="505">
        <v>60</v>
      </c>
      <c r="G122" s="505">
        <v>114</v>
      </c>
      <c r="H122" s="505">
        <v>110</v>
      </c>
      <c r="I122" s="347">
        <f t="shared" si="18"/>
        <v>182</v>
      </c>
      <c r="J122" s="347">
        <f t="shared" si="19"/>
        <v>170</v>
      </c>
    </row>
    <row r="123" spans="1:10">
      <c r="A123" s="345" t="s">
        <v>1934</v>
      </c>
      <c r="B123" s="88" t="s">
        <v>223</v>
      </c>
      <c r="C123" s="356">
        <v>9306</v>
      </c>
      <c r="D123" s="507" t="s">
        <v>1945</v>
      </c>
      <c r="E123" s="505">
        <v>16</v>
      </c>
      <c r="F123" s="505">
        <v>15</v>
      </c>
      <c r="G123" s="505">
        <v>11</v>
      </c>
      <c r="H123" s="505">
        <v>10</v>
      </c>
      <c r="I123" s="347">
        <f t="shared" si="18"/>
        <v>27</v>
      </c>
      <c r="J123" s="347">
        <f t="shared" si="19"/>
        <v>25</v>
      </c>
    </row>
    <row r="124" spans="1:10">
      <c r="A124" s="345" t="s">
        <v>1934</v>
      </c>
      <c r="B124" s="88" t="s">
        <v>223</v>
      </c>
      <c r="C124" s="356">
        <v>9307</v>
      </c>
      <c r="D124" s="507" t="s">
        <v>1946</v>
      </c>
      <c r="E124" s="505"/>
      <c r="F124" s="505">
        <v>2</v>
      </c>
      <c r="G124" s="505">
        <v>1</v>
      </c>
      <c r="H124" s="505">
        <v>1</v>
      </c>
      <c r="I124" s="347">
        <f t="shared" si="18"/>
        <v>1</v>
      </c>
      <c r="J124" s="347">
        <f t="shared" si="19"/>
        <v>3</v>
      </c>
    </row>
    <row r="125" spans="1:10">
      <c r="A125" s="345" t="s">
        <v>1934</v>
      </c>
      <c r="B125" s="88" t="s">
        <v>223</v>
      </c>
      <c r="C125" s="508" t="s">
        <v>1947</v>
      </c>
      <c r="D125" s="509" t="s">
        <v>1948</v>
      </c>
      <c r="E125" s="505">
        <v>1</v>
      </c>
      <c r="F125" s="505">
        <v>2</v>
      </c>
      <c r="G125" s="505">
        <v>21</v>
      </c>
      <c r="H125" s="505">
        <v>20</v>
      </c>
      <c r="I125" s="347">
        <f t="shared" si="18"/>
        <v>22</v>
      </c>
      <c r="J125" s="347">
        <f t="shared" si="19"/>
        <v>22</v>
      </c>
    </row>
    <row r="126" spans="1:10">
      <c r="A126" s="345" t="s">
        <v>1934</v>
      </c>
      <c r="B126" s="88" t="s">
        <v>223</v>
      </c>
      <c r="C126" s="503" t="s">
        <v>1949</v>
      </c>
      <c r="D126" s="504" t="s">
        <v>1950</v>
      </c>
      <c r="E126" s="505">
        <v>2</v>
      </c>
      <c r="F126" s="505">
        <v>2</v>
      </c>
      <c r="G126" s="505">
        <v>1</v>
      </c>
      <c r="H126" s="505">
        <v>1</v>
      </c>
      <c r="I126" s="347">
        <f t="shared" si="18"/>
        <v>3</v>
      </c>
      <c r="J126" s="347">
        <f t="shared" si="19"/>
        <v>3</v>
      </c>
    </row>
    <row r="127" spans="1:10">
      <c r="A127" s="345" t="s">
        <v>1934</v>
      </c>
      <c r="B127" s="88" t="s">
        <v>223</v>
      </c>
      <c r="C127" s="503" t="s">
        <v>1951</v>
      </c>
      <c r="D127" s="504" t="s">
        <v>1952</v>
      </c>
      <c r="E127" s="505">
        <v>225</v>
      </c>
      <c r="F127" s="505">
        <v>200</v>
      </c>
      <c r="G127" s="505">
        <v>9</v>
      </c>
      <c r="H127" s="505">
        <v>10</v>
      </c>
      <c r="I127" s="347">
        <f t="shared" si="18"/>
        <v>234</v>
      </c>
      <c r="J127" s="347">
        <f t="shared" si="19"/>
        <v>210</v>
      </c>
    </row>
    <row r="128" spans="1:10">
      <c r="A128" s="345" t="s">
        <v>1934</v>
      </c>
      <c r="B128" s="88" t="s">
        <v>223</v>
      </c>
      <c r="C128" s="503" t="s">
        <v>1953</v>
      </c>
      <c r="D128" s="504" t="s">
        <v>1954</v>
      </c>
      <c r="E128" s="505"/>
      <c r="F128" s="505">
        <v>1</v>
      </c>
      <c r="G128" s="505"/>
      <c r="H128" s="505"/>
      <c r="I128" s="347">
        <f t="shared" si="18"/>
        <v>0</v>
      </c>
      <c r="J128" s="347">
        <f t="shared" si="19"/>
        <v>1</v>
      </c>
    </row>
    <row r="129" spans="1:10">
      <c r="A129" s="345" t="s">
        <v>1934</v>
      </c>
      <c r="B129" s="88" t="s">
        <v>223</v>
      </c>
      <c r="C129" s="356" t="s">
        <v>1955</v>
      </c>
      <c r="D129" s="509" t="s">
        <v>1956</v>
      </c>
      <c r="E129" s="505">
        <v>6</v>
      </c>
      <c r="F129" s="505">
        <v>6</v>
      </c>
      <c r="G129" s="505"/>
      <c r="H129" s="505"/>
      <c r="I129" s="347">
        <f t="shared" si="18"/>
        <v>6</v>
      </c>
      <c r="J129" s="347">
        <f t="shared" si="19"/>
        <v>6</v>
      </c>
    </row>
    <row r="130" spans="1:10">
      <c r="A130" s="345" t="s">
        <v>1934</v>
      </c>
      <c r="B130" s="88" t="s">
        <v>223</v>
      </c>
      <c r="C130" s="510" t="s">
        <v>1957</v>
      </c>
      <c r="D130" s="509" t="s">
        <v>1958</v>
      </c>
      <c r="E130" s="505">
        <v>119</v>
      </c>
      <c r="F130" s="505">
        <v>120</v>
      </c>
      <c r="G130" s="505">
        <v>5</v>
      </c>
      <c r="H130" s="505">
        <v>5</v>
      </c>
      <c r="I130" s="347">
        <f t="shared" si="18"/>
        <v>124</v>
      </c>
      <c r="J130" s="347">
        <f t="shared" si="19"/>
        <v>125</v>
      </c>
    </row>
    <row r="131" spans="1:10">
      <c r="A131" s="345" t="s">
        <v>1934</v>
      </c>
      <c r="B131" s="88" t="s">
        <v>223</v>
      </c>
      <c r="C131" s="503" t="s">
        <v>1959</v>
      </c>
      <c r="D131" s="504" t="s">
        <v>1960</v>
      </c>
      <c r="E131" s="505">
        <v>4</v>
      </c>
      <c r="F131" s="505">
        <v>4</v>
      </c>
      <c r="G131" s="505"/>
      <c r="H131" s="505">
        <v>1</v>
      </c>
      <c r="I131" s="347">
        <f t="shared" si="18"/>
        <v>4</v>
      </c>
      <c r="J131" s="347">
        <f t="shared" si="19"/>
        <v>5</v>
      </c>
    </row>
    <row r="132" spans="1:10">
      <c r="A132" s="345" t="s">
        <v>1934</v>
      </c>
      <c r="B132" s="88" t="s">
        <v>223</v>
      </c>
      <c r="C132" s="503" t="s">
        <v>1961</v>
      </c>
      <c r="D132" s="509" t="s">
        <v>1962</v>
      </c>
      <c r="E132" s="505"/>
      <c r="F132" s="505"/>
      <c r="G132" s="505">
        <v>3</v>
      </c>
      <c r="H132" s="505">
        <v>3</v>
      </c>
      <c r="I132" s="347">
        <f t="shared" si="18"/>
        <v>3</v>
      </c>
      <c r="J132" s="347">
        <f t="shared" si="19"/>
        <v>3</v>
      </c>
    </row>
    <row r="133" spans="1:10">
      <c r="A133" s="345" t="s">
        <v>1934</v>
      </c>
      <c r="B133" s="88" t="s">
        <v>223</v>
      </c>
      <c r="C133" s="503" t="s">
        <v>1963</v>
      </c>
      <c r="D133" s="504" t="s">
        <v>1964</v>
      </c>
      <c r="E133" s="505">
        <v>1</v>
      </c>
      <c r="F133" s="505">
        <v>1</v>
      </c>
      <c r="G133" s="505"/>
      <c r="H133" s="505"/>
      <c r="I133" s="347">
        <f t="shared" si="18"/>
        <v>1</v>
      </c>
      <c r="J133" s="347">
        <f t="shared" si="19"/>
        <v>1</v>
      </c>
    </row>
    <row r="134" spans="1:10">
      <c r="A134" s="345" t="s">
        <v>1934</v>
      </c>
      <c r="B134" s="88" t="s">
        <v>223</v>
      </c>
      <c r="C134" s="503" t="s">
        <v>1965</v>
      </c>
      <c r="D134" s="504" t="s">
        <v>1966</v>
      </c>
      <c r="E134" s="505"/>
      <c r="F134" s="505">
        <v>1</v>
      </c>
      <c r="G134" s="505">
        <v>1</v>
      </c>
      <c r="H134" s="505"/>
      <c r="I134" s="347">
        <f t="shared" si="18"/>
        <v>1</v>
      </c>
      <c r="J134" s="347">
        <f t="shared" si="19"/>
        <v>1</v>
      </c>
    </row>
    <row r="135" spans="1:10">
      <c r="A135" s="345" t="s">
        <v>1934</v>
      </c>
      <c r="B135" s="88" t="s">
        <v>223</v>
      </c>
      <c r="C135" s="503" t="s">
        <v>1967</v>
      </c>
      <c r="D135" s="504" t="s">
        <v>1968</v>
      </c>
      <c r="E135" s="505"/>
      <c r="F135" s="505"/>
      <c r="G135" s="505">
        <v>28</v>
      </c>
      <c r="H135" s="505">
        <v>25</v>
      </c>
      <c r="I135" s="347">
        <f t="shared" si="18"/>
        <v>28</v>
      </c>
      <c r="J135" s="347">
        <f t="shared" si="19"/>
        <v>25</v>
      </c>
    </row>
    <row r="136" spans="1:10">
      <c r="A136" s="345" t="s">
        <v>1934</v>
      </c>
      <c r="B136" s="88" t="s">
        <v>223</v>
      </c>
      <c r="C136" s="503" t="s">
        <v>1969</v>
      </c>
      <c r="D136" s="511" t="s">
        <v>1970</v>
      </c>
      <c r="E136" s="505"/>
      <c r="F136" s="505"/>
      <c r="G136" s="505">
        <v>2</v>
      </c>
      <c r="H136" s="505">
        <v>2</v>
      </c>
      <c r="I136" s="347">
        <f t="shared" si="18"/>
        <v>2</v>
      </c>
      <c r="J136" s="347">
        <f t="shared" si="19"/>
        <v>2</v>
      </c>
    </row>
    <row r="137" spans="1:10">
      <c r="A137" s="345" t="s">
        <v>1934</v>
      </c>
      <c r="B137" s="88" t="s">
        <v>223</v>
      </c>
      <c r="C137" s="503" t="s">
        <v>1971</v>
      </c>
      <c r="D137" s="511" t="s">
        <v>1972</v>
      </c>
      <c r="E137" s="505">
        <v>23</v>
      </c>
      <c r="F137" s="505">
        <v>25</v>
      </c>
      <c r="G137" s="505">
        <v>46</v>
      </c>
      <c r="H137" s="505">
        <v>40</v>
      </c>
      <c r="I137" s="347">
        <f t="shared" si="18"/>
        <v>69</v>
      </c>
      <c r="J137" s="347">
        <f t="shared" si="19"/>
        <v>65</v>
      </c>
    </row>
    <row r="138" spans="1:10">
      <c r="A138" s="345" t="s">
        <v>1934</v>
      </c>
      <c r="B138" s="88" t="s">
        <v>223</v>
      </c>
      <c r="C138" s="503" t="s">
        <v>1973</v>
      </c>
      <c r="D138" s="511" t="s">
        <v>1974</v>
      </c>
      <c r="E138" s="505">
        <v>45</v>
      </c>
      <c r="F138" s="505">
        <v>45</v>
      </c>
      <c r="G138" s="505">
        <v>88</v>
      </c>
      <c r="H138" s="505">
        <v>88</v>
      </c>
      <c r="I138" s="347">
        <f t="shared" si="18"/>
        <v>133</v>
      </c>
      <c r="J138" s="347">
        <f t="shared" si="19"/>
        <v>133</v>
      </c>
    </row>
    <row r="139" spans="1:10">
      <c r="A139" s="345" t="s">
        <v>1934</v>
      </c>
      <c r="B139" s="88" t="s">
        <v>223</v>
      </c>
      <c r="C139" s="503" t="s">
        <v>1975</v>
      </c>
      <c r="D139" s="511" t="s">
        <v>1976</v>
      </c>
      <c r="E139" s="505">
        <v>1</v>
      </c>
      <c r="F139" s="505">
        <v>1</v>
      </c>
      <c r="G139" s="505">
        <v>16</v>
      </c>
      <c r="H139" s="505">
        <v>14</v>
      </c>
      <c r="I139" s="347">
        <f t="shared" si="18"/>
        <v>17</v>
      </c>
      <c r="J139" s="347">
        <f t="shared" si="19"/>
        <v>15</v>
      </c>
    </row>
    <row r="140" spans="1:10">
      <c r="A140" s="345" t="s">
        <v>1934</v>
      </c>
      <c r="B140" s="88" t="s">
        <v>223</v>
      </c>
      <c r="C140" s="503" t="s">
        <v>1977</v>
      </c>
      <c r="D140" s="511" t="s">
        <v>1978</v>
      </c>
      <c r="E140" s="505"/>
      <c r="F140" s="505"/>
      <c r="G140" s="505">
        <v>1</v>
      </c>
      <c r="H140" s="505">
        <v>1</v>
      </c>
      <c r="I140" s="347">
        <f t="shared" si="18"/>
        <v>1</v>
      </c>
      <c r="J140" s="347">
        <f t="shared" si="19"/>
        <v>1</v>
      </c>
    </row>
    <row r="141" spans="1:10">
      <c r="A141" s="345" t="s">
        <v>1934</v>
      </c>
      <c r="B141" s="88" t="s">
        <v>223</v>
      </c>
      <c r="C141" s="503" t="s">
        <v>1979</v>
      </c>
      <c r="D141" s="511" t="s">
        <v>1980</v>
      </c>
      <c r="E141" s="505">
        <v>1</v>
      </c>
      <c r="F141" s="505">
        <v>1</v>
      </c>
      <c r="G141" s="505">
        <v>17</v>
      </c>
      <c r="H141" s="505">
        <v>17</v>
      </c>
      <c r="I141" s="347">
        <f t="shared" si="18"/>
        <v>18</v>
      </c>
      <c r="J141" s="347">
        <f t="shared" si="19"/>
        <v>18</v>
      </c>
    </row>
    <row r="142" spans="1:10">
      <c r="A142" s="345" t="s">
        <v>1934</v>
      </c>
      <c r="B142" s="88" t="s">
        <v>223</v>
      </c>
      <c r="C142" s="512" t="s">
        <v>1981</v>
      </c>
      <c r="D142" s="511" t="s">
        <v>1982</v>
      </c>
      <c r="E142" s="505">
        <v>4</v>
      </c>
      <c r="F142" s="505">
        <v>4</v>
      </c>
      <c r="G142" s="505">
        <v>20</v>
      </c>
      <c r="H142" s="505">
        <v>20</v>
      </c>
      <c r="I142" s="347">
        <f t="shared" si="18"/>
        <v>24</v>
      </c>
      <c r="J142" s="347">
        <f t="shared" si="19"/>
        <v>24</v>
      </c>
    </row>
    <row r="143" spans="1:10">
      <c r="A143" s="345" t="s">
        <v>1934</v>
      </c>
      <c r="B143" s="88" t="s">
        <v>223</v>
      </c>
      <c r="C143" s="512" t="s">
        <v>1983</v>
      </c>
      <c r="D143" s="511" t="s">
        <v>1984</v>
      </c>
      <c r="E143" s="505">
        <v>1</v>
      </c>
      <c r="F143" s="505">
        <v>2</v>
      </c>
      <c r="G143" s="505">
        <v>3</v>
      </c>
      <c r="H143" s="505">
        <v>3</v>
      </c>
      <c r="I143" s="347">
        <f t="shared" si="18"/>
        <v>4</v>
      </c>
      <c r="J143" s="347">
        <f t="shared" si="19"/>
        <v>5</v>
      </c>
    </row>
    <row r="144" spans="1:10">
      <c r="A144" s="345" t="s">
        <v>1934</v>
      </c>
      <c r="B144" s="88" t="s">
        <v>223</v>
      </c>
      <c r="C144" s="512" t="s">
        <v>1985</v>
      </c>
      <c r="D144" s="511" t="s">
        <v>1986</v>
      </c>
      <c r="E144" s="505"/>
      <c r="F144" s="505"/>
      <c r="G144" s="505">
        <v>1</v>
      </c>
      <c r="H144" s="505">
        <v>1</v>
      </c>
      <c r="I144" s="347">
        <f t="shared" si="18"/>
        <v>1</v>
      </c>
      <c r="J144" s="347">
        <f t="shared" si="19"/>
        <v>1</v>
      </c>
    </row>
    <row r="145" spans="1:10">
      <c r="A145" s="345" t="s">
        <v>1934</v>
      </c>
      <c r="B145" s="88" t="s">
        <v>223</v>
      </c>
      <c r="C145" s="513" t="s">
        <v>1987</v>
      </c>
      <c r="D145" s="685" t="s">
        <v>1988</v>
      </c>
      <c r="E145" s="514"/>
      <c r="F145" s="514"/>
      <c r="G145" s="514"/>
      <c r="H145" s="514">
        <v>1</v>
      </c>
      <c r="I145" s="347">
        <f t="shared" si="18"/>
        <v>0</v>
      </c>
      <c r="J145" s="347">
        <f t="shared" si="19"/>
        <v>1</v>
      </c>
    </row>
    <row r="146" spans="1:10">
      <c r="A146" s="345" t="s">
        <v>1934</v>
      </c>
      <c r="B146" s="88" t="s">
        <v>223</v>
      </c>
      <c r="C146" s="513" t="s">
        <v>1989</v>
      </c>
      <c r="D146" s="685" t="s">
        <v>1990</v>
      </c>
      <c r="E146" s="514"/>
      <c r="F146" s="514"/>
      <c r="G146" s="514"/>
      <c r="H146" s="514">
        <v>1</v>
      </c>
      <c r="I146" s="347">
        <f t="shared" si="18"/>
        <v>0</v>
      </c>
      <c r="J146" s="347">
        <f t="shared" si="19"/>
        <v>1</v>
      </c>
    </row>
    <row r="147" spans="1:10">
      <c r="A147" s="345" t="s">
        <v>1934</v>
      </c>
      <c r="B147" s="88" t="s">
        <v>223</v>
      </c>
      <c r="C147" s="513" t="s">
        <v>1991</v>
      </c>
      <c r="D147" s="685" t="s">
        <v>1992</v>
      </c>
      <c r="E147" s="514"/>
      <c r="F147" s="514"/>
      <c r="G147" s="514"/>
      <c r="H147" s="514">
        <v>1</v>
      </c>
      <c r="I147" s="347">
        <f t="shared" si="18"/>
        <v>0</v>
      </c>
      <c r="J147" s="347">
        <f t="shared" si="19"/>
        <v>1</v>
      </c>
    </row>
    <row r="148" spans="1:10">
      <c r="A148" s="345" t="s">
        <v>1934</v>
      </c>
      <c r="B148" s="88" t="s">
        <v>223</v>
      </c>
      <c r="C148" s="512" t="s">
        <v>1993</v>
      </c>
      <c r="D148" s="511" t="s">
        <v>1994</v>
      </c>
      <c r="E148" s="505"/>
      <c r="F148" s="505"/>
      <c r="G148" s="505">
        <v>1</v>
      </c>
      <c r="H148" s="505">
        <v>1</v>
      </c>
      <c r="I148" s="347">
        <f t="shared" si="18"/>
        <v>1</v>
      </c>
      <c r="J148" s="347">
        <f t="shared" si="19"/>
        <v>1</v>
      </c>
    </row>
    <row r="149" spans="1:10">
      <c r="A149" s="345" t="s">
        <v>1934</v>
      </c>
      <c r="B149" s="88" t="s">
        <v>223</v>
      </c>
      <c r="C149" s="512" t="s">
        <v>1995</v>
      </c>
      <c r="D149" s="511" t="s">
        <v>1996</v>
      </c>
      <c r="E149" s="505"/>
      <c r="F149" s="505"/>
      <c r="G149" s="505"/>
      <c r="H149" s="505">
        <v>1</v>
      </c>
      <c r="I149" s="347">
        <f t="shared" si="18"/>
        <v>0</v>
      </c>
      <c r="J149" s="347">
        <f t="shared" si="19"/>
        <v>1</v>
      </c>
    </row>
    <row r="150" spans="1:10">
      <c r="A150" s="345" t="s">
        <v>1934</v>
      </c>
      <c r="B150" s="88" t="s">
        <v>223</v>
      </c>
      <c r="C150" s="512" t="s">
        <v>1997</v>
      </c>
      <c r="D150" s="511" t="s">
        <v>1998</v>
      </c>
      <c r="E150" s="505"/>
      <c r="F150" s="505"/>
      <c r="G150" s="505"/>
      <c r="H150" s="505">
        <v>1</v>
      </c>
      <c r="I150" s="347">
        <f t="shared" si="18"/>
        <v>0</v>
      </c>
      <c r="J150" s="347">
        <f t="shared" si="19"/>
        <v>1</v>
      </c>
    </row>
    <row r="151" spans="1:10">
      <c r="A151" s="345" t="s">
        <v>1934</v>
      </c>
      <c r="B151" s="88" t="s">
        <v>223</v>
      </c>
      <c r="C151" s="503" t="s">
        <v>1999</v>
      </c>
      <c r="D151" s="511" t="s">
        <v>2000</v>
      </c>
      <c r="E151" s="505"/>
      <c r="F151" s="505"/>
      <c r="G151" s="505">
        <v>1</v>
      </c>
      <c r="H151" s="505">
        <v>1</v>
      </c>
      <c r="I151" s="347">
        <f t="shared" si="18"/>
        <v>1</v>
      </c>
      <c r="J151" s="347">
        <f t="shared" si="19"/>
        <v>1</v>
      </c>
    </row>
    <row r="152" spans="1:10">
      <c r="A152" s="345" t="s">
        <v>1934</v>
      </c>
      <c r="B152" s="88" t="s">
        <v>223</v>
      </c>
      <c r="C152" s="503" t="s">
        <v>2001</v>
      </c>
      <c r="D152" s="511" t="s">
        <v>2002</v>
      </c>
      <c r="E152" s="505">
        <v>7</v>
      </c>
      <c r="F152" s="505">
        <v>7</v>
      </c>
      <c r="G152" s="505">
        <v>2</v>
      </c>
      <c r="H152" s="505">
        <v>2</v>
      </c>
      <c r="I152" s="347">
        <f t="shared" si="18"/>
        <v>9</v>
      </c>
      <c r="J152" s="347">
        <f t="shared" si="19"/>
        <v>9</v>
      </c>
    </row>
    <row r="153" spans="1:10">
      <c r="A153" s="345" t="s">
        <v>1934</v>
      </c>
      <c r="B153" s="88" t="s">
        <v>223</v>
      </c>
      <c r="C153" s="503" t="s">
        <v>2003</v>
      </c>
      <c r="D153" s="511" t="s">
        <v>2004</v>
      </c>
      <c r="E153" s="505"/>
      <c r="F153" s="505"/>
      <c r="G153" s="505">
        <v>1</v>
      </c>
      <c r="H153" s="505">
        <v>1</v>
      </c>
      <c r="I153" s="347">
        <f t="shared" si="18"/>
        <v>1</v>
      </c>
      <c r="J153" s="347">
        <f t="shared" si="19"/>
        <v>1</v>
      </c>
    </row>
    <row r="154" spans="1:10">
      <c r="A154" s="345" t="s">
        <v>1934</v>
      </c>
      <c r="B154" s="88" t="s">
        <v>223</v>
      </c>
      <c r="C154" s="503" t="s">
        <v>2005</v>
      </c>
      <c r="D154" s="511" t="s">
        <v>2006</v>
      </c>
      <c r="E154" s="505">
        <v>2</v>
      </c>
      <c r="F154" s="505">
        <v>2</v>
      </c>
      <c r="G154" s="505">
        <v>1</v>
      </c>
      <c r="H154" s="505">
        <v>1</v>
      </c>
      <c r="I154" s="347">
        <f t="shared" si="18"/>
        <v>3</v>
      </c>
      <c r="J154" s="347">
        <f t="shared" si="19"/>
        <v>3</v>
      </c>
    </row>
    <row r="155" spans="1:10">
      <c r="A155" s="345" t="s">
        <v>1934</v>
      </c>
      <c r="B155" s="88" t="s">
        <v>223</v>
      </c>
      <c r="C155" s="503" t="s">
        <v>2007</v>
      </c>
      <c r="D155" s="511" t="s">
        <v>2008</v>
      </c>
      <c r="E155" s="505"/>
      <c r="F155" s="505"/>
      <c r="G155" s="505"/>
      <c r="H155" s="505">
        <v>1</v>
      </c>
      <c r="I155" s="347">
        <f t="shared" si="18"/>
        <v>0</v>
      </c>
      <c r="J155" s="347">
        <f t="shared" si="19"/>
        <v>1</v>
      </c>
    </row>
    <row r="156" spans="1:10">
      <c r="A156" s="345" t="s">
        <v>1934</v>
      </c>
      <c r="B156" s="88" t="s">
        <v>223</v>
      </c>
      <c r="C156" s="503" t="s">
        <v>2009</v>
      </c>
      <c r="D156" s="511" t="s">
        <v>2010</v>
      </c>
      <c r="E156" s="505"/>
      <c r="F156" s="505"/>
      <c r="G156" s="505"/>
      <c r="H156" s="505">
        <v>1</v>
      </c>
      <c r="I156" s="347">
        <f t="shared" si="18"/>
        <v>0</v>
      </c>
      <c r="J156" s="347">
        <f t="shared" si="19"/>
        <v>1</v>
      </c>
    </row>
    <row r="157" spans="1:10">
      <c r="A157" s="345" t="s">
        <v>1934</v>
      </c>
      <c r="B157" s="88" t="s">
        <v>223</v>
      </c>
      <c r="C157" s="503" t="s">
        <v>2011</v>
      </c>
      <c r="D157" s="511" t="s">
        <v>2012</v>
      </c>
      <c r="E157" s="505"/>
      <c r="F157" s="505"/>
      <c r="G157" s="505"/>
      <c r="H157" s="505">
        <v>1</v>
      </c>
      <c r="I157" s="347">
        <f t="shared" si="18"/>
        <v>0</v>
      </c>
      <c r="J157" s="347">
        <f t="shared" si="19"/>
        <v>1</v>
      </c>
    </row>
    <row r="158" spans="1:10">
      <c r="A158" s="345" t="s">
        <v>1934</v>
      </c>
      <c r="B158" s="88" t="s">
        <v>223</v>
      </c>
      <c r="C158" s="503" t="s">
        <v>2013</v>
      </c>
      <c r="D158" s="511" t="s">
        <v>2014</v>
      </c>
      <c r="E158" s="505"/>
      <c r="F158" s="505"/>
      <c r="G158" s="505">
        <v>4</v>
      </c>
      <c r="H158" s="505">
        <v>4</v>
      </c>
      <c r="I158" s="347">
        <f t="shared" si="18"/>
        <v>4</v>
      </c>
      <c r="J158" s="347">
        <f t="shared" si="19"/>
        <v>4</v>
      </c>
    </row>
    <row r="159" spans="1:10">
      <c r="A159" s="345" t="s">
        <v>1934</v>
      </c>
      <c r="B159" s="88" t="s">
        <v>223</v>
      </c>
      <c r="C159" s="503" t="s">
        <v>2015</v>
      </c>
      <c r="D159" s="511" t="s">
        <v>2016</v>
      </c>
      <c r="E159" s="505"/>
      <c r="F159" s="505"/>
      <c r="G159" s="505">
        <v>5</v>
      </c>
      <c r="H159" s="505">
        <v>5</v>
      </c>
      <c r="I159" s="347">
        <f t="shared" si="18"/>
        <v>5</v>
      </c>
      <c r="J159" s="347">
        <f t="shared" si="19"/>
        <v>5</v>
      </c>
    </row>
    <row r="160" spans="1:10">
      <c r="A160" s="345" t="s">
        <v>1934</v>
      </c>
      <c r="B160" s="88" t="s">
        <v>223</v>
      </c>
      <c r="C160" s="503" t="s">
        <v>2017</v>
      </c>
      <c r="D160" s="511" t="s">
        <v>2018</v>
      </c>
      <c r="E160" s="505"/>
      <c r="F160" s="505"/>
      <c r="G160" s="505">
        <v>93</v>
      </c>
      <c r="H160" s="505">
        <v>93</v>
      </c>
      <c r="I160" s="347">
        <f t="shared" si="18"/>
        <v>93</v>
      </c>
      <c r="J160" s="347">
        <f t="shared" si="19"/>
        <v>93</v>
      </c>
    </row>
    <row r="161" spans="1:10">
      <c r="A161" s="345" t="s">
        <v>1934</v>
      </c>
      <c r="B161" s="88" t="s">
        <v>223</v>
      </c>
      <c r="C161" s="503" t="s">
        <v>2019</v>
      </c>
      <c r="D161" s="511" t="s">
        <v>2020</v>
      </c>
      <c r="E161" s="505"/>
      <c r="F161" s="505"/>
      <c r="G161" s="505"/>
      <c r="H161" s="505">
        <v>1</v>
      </c>
      <c r="I161" s="347">
        <f t="shared" si="18"/>
        <v>0</v>
      </c>
      <c r="J161" s="347">
        <f t="shared" si="19"/>
        <v>1</v>
      </c>
    </row>
    <row r="162" spans="1:10">
      <c r="A162" s="345" t="s">
        <v>1934</v>
      </c>
      <c r="B162" s="88" t="s">
        <v>223</v>
      </c>
      <c r="C162" s="503" t="s">
        <v>2021</v>
      </c>
      <c r="D162" s="511" t="s">
        <v>2022</v>
      </c>
      <c r="E162" s="505"/>
      <c r="F162" s="505"/>
      <c r="G162" s="505">
        <v>33</v>
      </c>
      <c r="H162" s="505">
        <v>30</v>
      </c>
      <c r="I162" s="347">
        <f t="shared" si="18"/>
        <v>33</v>
      </c>
      <c r="J162" s="347">
        <f t="shared" si="19"/>
        <v>30</v>
      </c>
    </row>
    <row r="163" spans="1:10">
      <c r="A163" s="345" t="s">
        <v>1934</v>
      </c>
      <c r="B163" s="88" t="s">
        <v>223</v>
      </c>
      <c r="C163" s="503" t="s">
        <v>2023</v>
      </c>
      <c r="D163" s="511" t="s">
        <v>2024</v>
      </c>
      <c r="E163" s="505"/>
      <c r="F163" s="505"/>
      <c r="G163" s="505">
        <v>2</v>
      </c>
      <c r="H163" s="505">
        <v>2</v>
      </c>
      <c r="I163" s="347">
        <f t="shared" si="18"/>
        <v>2</v>
      </c>
      <c r="J163" s="347">
        <f t="shared" si="19"/>
        <v>2</v>
      </c>
    </row>
    <row r="164" spans="1:10">
      <c r="A164" s="345" t="s">
        <v>1934</v>
      </c>
      <c r="B164" s="88" t="s">
        <v>223</v>
      </c>
      <c r="C164" s="503" t="s">
        <v>2025</v>
      </c>
      <c r="D164" s="511" t="s">
        <v>2026</v>
      </c>
      <c r="E164" s="505"/>
      <c r="F164" s="505"/>
      <c r="G164" s="505">
        <v>1</v>
      </c>
      <c r="H164" s="505">
        <v>1</v>
      </c>
      <c r="I164" s="347">
        <f t="shared" si="18"/>
        <v>1</v>
      </c>
      <c r="J164" s="347">
        <f t="shared" si="19"/>
        <v>1</v>
      </c>
    </row>
    <row r="165" spans="1:10">
      <c r="A165" s="345" t="s">
        <v>1934</v>
      </c>
      <c r="B165" s="88" t="s">
        <v>223</v>
      </c>
      <c r="C165" s="503" t="s">
        <v>2027</v>
      </c>
      <c r="D165" s="511" t="s">
        <v>2028</v>
      </c>
      <c r="E165" s="505">
        <v>4</v>
      </c>
      <c r="F165" s="505">
        <v>4</v>
      </c>
      <c r="G165" s="505">
        <v>4</v>
      </c>
      <c r="H165" s="505">
        <v>4</v>
      </c>
      <c r="I165" s="347">
        <f t="shared" si="18"/>
        <v>8</v>
      </c>
      <c r="J165" s="347">
        <f t="shared" si="19"/>
        <v>8</v>
      </c>
    </row>
    <row r="166" spans="1:10">
      <c r="A166" s="345" t="s">
        <v>1934</v>
      </c>
      <c r="B166" s="88" t="s">
        <v>223</v>
      </c>
      <c r="C166" s="503" t="s">
        <v>2029</v>
      </c>
      <c r="D166" s="511" t="s">
        <v>2030</v>
      </c>
      <c r="E166" s="505"/>
      <c r="F166" s="505"/>
      <c r="G166" s="505">
        <v>15</v>
      </c>
      <c r="H166" s="505">
        <v>15</v>
      </c>
      <c r="I166" s="347">
        <f t="shared" si="18"/>
        <v>15</v>
      </c>
      <c r="J166" s="347">
        <f t="shared" si="19"/>
        <v>15</v>
      </c>
    </row>
    <row r="167" spans="1:10" ht="24">
      <c r="A167" s="345" t="s">
        <v>1934</v>
      </c>
      <c r="B167" s="88" t="s">
        <v>223</v>
      </c>
      <c r="C167" s="503" t="s">
        <v>2031</v>
      </c>
      <c r="D167" s="511" t="s">
        <v>2032</v>
      </c>
      <c r="E167" s="505">
        <v>1</v>
      </c>
      <c r="F167" s="505">
        <v>1</v>
      </c>
      <c r="G167" s="505">
        <v>30</v>
      </c>
      <c r="H167" s="505">
        <v>30</v>
      </c>
      <c r="I167" s="347">
        <f t="shared" si="18"/>
        <v>31</v>
      </c>
      <c r="J167" s="347">
        <f t="shared" si="19"/>
        <v>31</v>
      </c>
    </row>
    <row r="168" spans="1:10">
      <c r="A168" s="345" t="s">
        <v>1934</v>
      </c>
      <c r="B168" s="88" t="s">
        <v>223</v>
      </c>
      <c r="C168" s="503" t="s">
        <v>2033</v>
      </c>
      <c r="D168" s="511" t="s">
        <v>2034</v>
      </c>
      <c r="E168" s="505"/>
      <c r="F168" s="505">
        <v>1</v>
      </c>
      <c r="G168" s="505"/>
      <c r="H168" s="505"/>
      <c r="I168" s="347">
        <f t="shared" si="18"/>
        <v>0</v>
      </c>
      <c r="J168" s="347">
        <f t="shared" si="19"/>
        <v>1</v>
      </c>
    </row>
    <row r="169" spans="1:10">
      <c r="A169" s="345" t="s">
        <v>1934</v>
      </c>
      <c r="B169" s="88" t="s">
        <v>223</v>
      </c>
      <c r="C169" s="503" t="s">
        <v>2035</v>
      </c>
      <c r="D169" s="511" t="s">
        <v>2036</v>
      </c>
      <c r="E169" s="505">
        <v>1</v>
      </c>
      <c r="F169" s="505">
        <v>1</v>
      </c>
      <c r="G169" s="505">
        <v>0</v>
      </c>
      <c r="H169" s="505"/>
      <c r="I169" s="347">
        <f t="shared" si="18"/>
        <v>1</v>
      </c>
      <c r="J169" s="347">
        <f t="shared" si="19"/>
        <v>1</v>
      </c>
    </row>
    <row r="170" spans="1:10">
      <c r="A170" s="345" t="s">
        <v>1934</v>
      </c>
      <c r="B170" s="88" t="s">
        <v>223</v>
      </c>
      <c r="C170" s="512" t="s">
        <v>2037</v>
      </c>
      <c r="D170" s="511" t="s">
        <v>2038</v>
      </c>
      <c r="E170" s="505"/>
      <c r="F170" s="505">
        <v>1</v>
      </c>
      <c r="G170" s="505"/>
      <c r="H170" s="505"/>
      <c r="I170" s="347">
        <f t="shared" si="18"/>
        <v>0</v>
      </c>
      <c r="J170" s="347">
        <f t="shared" si="19"/>
        <v>1</v>
      </c>
    </row>
    <row r="171" spans="1:10">
      <c r="A171" s="345" t="s">
        <v>1934</v>
      </c>
      <c r="B171" s="88" t="s">
        <v>223</v>
      </c>
      <c r="C171" s="512" t="s">
        <v>2039</v>
      </c>
      <c r="D171" s="511" t="s">
        <v>2040</v>
      </c>
      <c r="E171" s="505"/>
      <c r="F171" s="505">
        <v>1</v>
      </c>
      <c r="G171" s="505"/>
      <c r="H171" s="505"/>
      <c r="I171" s="347">
        <f t="shared" si="18"/>
        <v>0</v>
      </c>
      <c r="J171" s="347">
        <f t="shared" si="19"/>
        <v>1</v>
      </c>
    </row>
    <row r="172" spans="1:10">
      <c r="A172" s="345" t="s">
        <v>1934</v>
      </c>
      <c r="B172" s="88" t="s">
        <v>223</v>
      </c>
      <c r="C172" s="512" t="s">
        <v>2041</v>
      </c>
      <c r="D172" s="511" t="s">
        <v>2042</v>
      </c>
      <c r="E172" s="505">
        <v>7</v>
      </c>
      <c r="F172" s="505">
        <v>7</v>
      </c>
      <c r="G172" s="505">
        <v>3</v>
      </c>
      <c r="H172" s="505">
        <v>3</v>
      </c>
      <c r="I172" s="347">
        <f t="shared" si="18"/>
        <v>10</v>
      </c>
      <c r="J172" s="347">
        <f t="shared" si="19"/>
        <v>10</v>
      </c>
    </row>
    <row r="173" spans="1:10">
      <c r="A173" s="345" t="s">
        <v>1934</v>
      </c>
      <c r="B173" s="88" t="s">
        <v>223</v>
      </c>
      <c r="C173" s="512" t="s">
        <v>2043</v>
      </c>
      <c r="D173" s="686" t="s">
        <v>2044</v>
      </c>
      <c r="E173" s="505"/>
      <c r="F173" s="505"/>
      <c r="G173" s="505">
        <v>7</v>
      </c>
      <c r="H173" s="505">
        <v>7</v>
      </c>
      <c r="I173" s="347">
        <f t="shared" si="18"/>
        <v>7</v>
      </c>
      <c r="J173" s="347">
        <f t="shared" si="19"/>
        <v>7</v>
      </c>
    </row>
    <row r="174" spans="1:10">
      <c r="A174" s="345" t="s">
        <v>1934</v>
      </c>
      <c r="B174" s="88" t="s">
        <v>223</v>
      </c>
      <c r="C174" s="513" t="s">
        <v>2045</v>
      </c>
      <c r="D174" s="685" t="s">
        <v>2046</v>
      </c>
      <c r="E174" s="514"/>
      <c r="F174" s="514"/>
      <c r="G174" s="514"/>
      <c r="H174" s="514">
        <v>1</v>
      </c>
      <c r="I174" s="347">
        <f t="shared" si="18"/>
        <v>0</v>
      </c>
      <c r="J174" s="347">
        <f t="shared" si="19"/>
        <v>1</v>
      </c>
    </row>
    <row r="175" spans="1:10">
      <c r="A175" s="345" t="s">
        <v>1934</v>
      </c>
      <c r="B175" s="88" t="s">
        <v>223</v>
      </c>
      <c r="C175" s="513" t="s">
        <v>2047</v>
      </c>
      <c r="D175" s="685" t="s">
        <v>2048</v>
      </c>
      <c r="E175" s="514"/>
      <c r="F175" s="514"/>
      <c r="G175" s="514"/>
      <c r="H175" s="514">
        <v>1</v>
      </c>
      <c r="I175" s="347">
        <f t="shared" si="18"/>
        <v>0</v>
      </c>
      <c r="J175" s="347">
        <f t="shared" si="19"/>
        <v>1</v>
      </c>
    </row>
    <row r="176" spans="1:10">
      <c r="A176" s="345" t="s">
        <v>1934</v>
      </c>
      <c r="B176" s="88" t="s">
        <v>223</v>
      </c>
      <c r="C176" s="512" t="s">
        <v>2049</v>
      </c>
      <c r="D176" s="686" t="s">
        <v>2050</v>
      </c>
      <c r="E176" s="505"/>
      <c r="F176" s="505"/>
      <c r="G176" s="505"/>
      <c r="H176" s="505">
        <v>1</v>
      </c>
      <c r="I176" s="347">
        <f t="shared" si="18"/>
        <v>0</v>
      </c>
      <c r="J176" s="347">
        <f t="shared" si="19"/>
        <v>1</v>
      </c>
    </row>
    <row r="177" spans="1:10">
      <c r="A177" s="345" t="s">
        <v>1934</v>
      </c>
      <c r="B177" s="88" t="s">
        <v>223</v>
      </c>
      <c r="C177" s="512" t="s">
        <v>2051</v>
      </c>
      <c r="D177" s="511" t="s">
        <v>2052</v>
      </c>
      <c r="E177" s="505"/>
      <c r="F177" s="505"/>
      <c r="G177" s="505"/>
      <c r="H177" s="505">
        <v>1</v>
      </c>
      <c r="I177" s="347">
        <f t="shared" si="18"/>
        <v>0</v>
      </c>
      <c r="J177" s="347">
        <f t="shared" si="19"/>
        <v>1</v>
      </c>
    </row>
    <row r="178" spans="1:10">
      <c r="A178" s="345" t="s">
        <v>1934</v>
      </c>
      <c r="B178" s="88" t="s">
        <v>223</v>
      </c>
      <c r="C178" s="512" t="s">
        <v>2053</v>
      </c>
      <c r="D178" s="511" t="s">
        <v>2054</v>
      </c>
      <c r="E178" s="505"/>
      <c r="F178" s="505"/>
      <c r="G178" s="505">
        <v>2</v>
      </c>
      <c r="H178" s="505">
        <v>2</v>
      </c>
      <c r="I178" s="347">
        <f t="shared" si="18"/>
        <v>2</v>
      </c>
      <c r="J178" s="347">
        <f t="shared" si="19"/>
        <v>2</v>
      </c>
    </row>
    <row r="179" spans="1:10" ht="24">
      <c r="A179" s="345" t="s">
        <v>1934</v>
      </c>
      <c r="B179" s="88" t="s">
        <v>223</v>
      </c>
      <c r="C179" s="503" t="s">
        <v>2055</v>
      </c>
      <c r="D179" s="511" t="s">
        <v>2056</v>
      </c>
      <c r="E179" s="505"/>
      <c r="F179" s="505"/>
      <c r="G179" s="505">
        <v>7</v>
      </c>
      <c r="H179" s="505">
        <v>7</v>
      </c>
      <c r="I179" s="347">
        <f t="shared" si="18"/>
        <v>7</v>
      </c>
      <c r="J179" s="347">
        <f t="shared" si="19"/>
        <v>7</v>
      </c>
    </row>
    <row r="180" spans="1:10">
      <c r="A180" s="345" t="s">
        <v>1934</v>
      </c>
      <c r="B180" s="88" t="s">
        <v>223</v>
      </c>
      <c r="C180" s="503" t="s">
        <v>2057</v>
      </c>
      <c r="D180" s="511" t="s">
        <v>2058</v>
      </c>
      <c r="E180" s="505"/>
      <c r="F180" s="505"/>
      <c r="G180" s="505">
        <v>6</v>
      </c>
      <c r="H180" s="505">
        <v>6</v>
      </c>
      <c r="I180" s="347">
        <f t="shared" si="18"/>
        <v>6</v>
      </c>
      <c r="J180" s="347">
        <f t="shared" si="19"/>
        <v>6</v>
      </c>
    </row>
    <row r="181" spans="1:10">
      <c r="A181" s="345" t="s">
        <v>1934</v>
      </c>
      <c r="B181" s="88" t="s">
        <v>223</v>
      </c>
      <c r="C181" s="503" t="s">
        <v>2059</v>
      </c>
      <c r="D181" s="511" t="s">
        <v>2060</v>
      </c>
      <c r="E181" s="505"/>
      <c r="F181" s="505"/>
      <c r="G181" s="505">
        <v>2</v>
      </c>
      <c r="H181" s="505">
        <v>2</v>
      </c>
      <c r="I181" s="347">
        <f t="shared" si="16"/>
        <v>2</v>
      </c>
      <c r="J181" s="347">
        <f t="shared" si="17"/>
        <v>2</v>
      </c>
    </row>
    <row r="182" spans="1:10">
      <c r="A182" s="345" t="s">
        <v>1934</v>
      </c>
      <c r="B182" s="88" t="s">
        <v>223</v>
      </c>
      <c r="C182" s="513" t="s">
        <v>2061</v>
      </c>
      <c r="D182" s="511" t="s">
        <v>2062</v>
      </c>
      <c r="E182" s="514"/>
      <c r="F182" s="514"/>
      <c r="G182" s="514"/>
      <c r="H182" s="514">
        <v>1</v>
      </c>
      <c r="I182" s="347">
        <f t="shared" si="16"/>
        <v>0</v>
      </c>
      <c r="J182" s="347">
        <f t="shared" si="17"/>
        <v>1</v>
      </c>
    </row>
    <row r="183" spans="1:10">
      <c r="A183" s="345" t="s">
        <v>1934</v>
      </c>
      <c r="B183" s="88" t="s">
        <v>223</v>
      </c>
      <c r="C183" s="513" t="s">
        <v>2063</v>
      </c>
      <c r="D183" s="511" t="s">
        <v>2064</v>
      </c>
      <c r="E183" s="514">
        <v>3</v>
      </c>
      <c r="F183" s="514">
        <v>3</v>
      </c>
      <c r="G183" s="514"/>
      <c r="H183" s="514"/>
      <c r="I183" s="347">
        <f t="shared" si="16"/>
        <v>3</v>
      </c>
      <c r="J183" s="347">
        <f t="shared" si="17"/>
        <v>3</v>
      </c>
    </row>
    <row r="184" spans="1:10">
      <c r="A184" s="345" t="s">
        <v>1934</v>
      </c>
      <c r="B184" s="88" t="s">
        <v>223</v>
      </c>
      <c r="C184" s="503" t="s">
        <v>2065</v>
      </c>
      <c r="D184" s="511" t="s">
        <v>2066</v>
      </c>
      <c r="E184" s="505">
        <v>8</v>
      </c>
      <c r="F184" s="505">
        <v>8</v>
      </c>
      <c r="G184" s="505">
        <v>10</v>
      </c>
      <c r="H184" s="505">
        <v>10</v>
      </c>
      <c r="I184" s="347">
        <f t="shared" si="16"/>
        <v>18</v>
      </c>
      <c r="J184" s="347">
        <f t="shared" si="17"/>
        <v>18</v>
      </c>
    </row>
    <row r="185" spans="1:10">
      <c r="A185" s="345" t="s">
        <v>1934</v>
      </c>
      <c r="B185" s="88" t="s">
        <v>223</v>
      </c>
      <c r="C185" s="503" t="s">
        <v>2067</v>
      </c>
      <c r="D185" s="511" t="s">
        <v>2068</v>
      </c>
      <c r="E185" s="505">
        <v>51</v>
      </c>
      <c r="F185" s="505">
        <v>50</v>
      </c>
      <c r="G185" s="505">
        <v>21</v>
      </c>
      <c r="H185" s="505">
        <v>20</v>
      </c>
      <c r="I185" s="347">
        <f t="shared" si="16"/>
        <v>72</v>
      </c>
      <c r="J185" s="347">
        <f t="shared" si="17"/>
        <v>70</v>
      </c>
    </row>
    <row r="186" spans="1:10">
      <c r="A186" s="345" t="s">
        <v>1934</v>
      </c>
      <c r="B186" s="88" t="s">
        <v>223</v>
      </c>
      <c r="C186" s="503" t="s">
        <v>2069</v>
      </c>
      <c r="D186" s="511" t="s">
        <v>2070</v>
      </c>
      <c r="E186" s="505">
        <v>13</v>
      </c>
      <c r="F186" s="505">
        <v>13</v>
      </c>
      <c r="G186" s="505">
        <v>3</v>
      </c>
      <c r="H186" s="505">
        <v>2</v>
      </c>
      <c r="I186" s="347">
        <f t="shared" si="16"/>
        <v>16</v>
      </c>
      <c r="J186" s="347">
        <f t="shared" si="17"/>
        <v>15</v>
      </c>
    </row>
    <row r="187" spans="1:10">
      <c r="A187" s="345" t="s">
        <v>1934</v>
      </c>
      <c r="B187" s="88" t="s">
        <v>223</v>
      </c>
      <c r="C187" s="503" t="s">
        <v>2071</v>
      </c>
      <c r="D187" s="511" t="s">
        <v>2072</v>
      </c>
      <c r="E187" s="505">
        <v>49</v>
      </c>
      <c r="F187" s="505">
        <v>50</v>
      </c>
      <c r="G187" s="505">
        <v>15</v>
      </c>
      <c r="H187" s="505">
        <v>15</v>
      </c>
      <c r="I187" s="347">
        <f t="shared" si="16"/>
        <v>64</v>
      </c>
      <c r="J187" s="347">
        <f t="shared" si="17"/>
        <v>65</v>
      </c>
    </row>
    <row r="188" spans="1:10">
      <c r="A188" s="345" t="s">
        <v>1934</v>
      </c>
      <c r="B188" s="88" t="s">
        <v>223</v>
      </c>
      <c r="C188" s="503" t="s">
        <v>2073</v>
      </c>
      <c r="D188" s="511" t="s">
        <v>2074</v>
      </c>
      <c r="E188" s="505">
        <v>280</v>
      </c>
      <c r="F188" s="505">
        <v>280</v>
      </c>
      <c r="G188" s="505">
        <v>64</v>
      </c>
      <c r="H188" s="505">
        <v>60</v>
      </c>
      <c r="I188" s="347">
        <f t="shared" si="16"/>
        <v>344</v>
      </c>
      <c r="J188" s="347">
        <f t="shared" si="17"/>
        <v>340</v>
      </c>
    </row>
    <row r="189" spans="1:10">
      <c r="A189" s="345" t="s">
        <v>1934</v>
      </c>
      <c r="B189" s="88" t="s">
        <v>223</v>
      </c>
      <c r="C189" s="503" t="s">
        <v>2075</v>
      </c>
      <c r="D189" s="511" t="s">
        <v>2076</v>
      </c>
      <c r="E189" s="505">
        <v>19</v>
      </c>
      <c r="F189" s="505">
        <v>19</v>
      </c>
      <c r="G189" s="505">
        <v>10</v>
      </c>
      <c r="H189" s="505">
        <v>11</v>
      </c>
      <c r="I189" s="347">
        <f t="shared" si="16"/>
        <v>29</v>
      </c>
      <c r="J189" s="347">
        <f t="shared" si="17"/>
        <v>30</v>
      </c>
    </row>
    <row r="190" spans="1:10">
      <c r="A190" s="345" t="s">
        <v>1934</v>
      </c>
      <c r="B190" s="88" t="s">
        <v>223</v>
      </c>
      <c r="C190" s="503" t="s">
        <v>2077</v>
      </c>
      <c r="D190" s="511" t="s">
        <v>2078</v>
      </c>
      <c r="E190" s="505"/>
      <c r="F190" s="505"/>
      <c r="G190" s="505">
        <v>34</v>
      </c>
      <c r="H190" s="505">
        <v>34</v>
      </c>
      <c r="I190" s="347">
        <f t="shared" si="16"/>
        <v>34</v>
      </c>
      <c r="J190" s="347">
        <f t="shared" si="17"/>
        <v>34</v>
      </c>
    </row>
    <row r="191" spans="1:10">
      <c r="A191" s="345" t="s">
        <v>1934</v>
      </c>
      <c r="B191" s="88" t="s">
        <v>223</v>
      </c>
      <c r="C191" s="503" t="s">
        <v>2079</v>
      </c>
      <c r="D191" s="511" t="s">
        <v>2080</v>
      </c>
      <c r="E191" s="505"/>
      <c r="F191" s="505"/>
      <c r="G191" s="505">
        <v>1</v>
      </c>
      <c r="H191" s="505">
        <v>1</v>
      </c>
      <c r="I191" s="347">
        <f t="shared" si="16"/>
        <v>1</v>
      </c>
      <c r="J191" s="347">
        <f t="shared" si="17"/>
        <v>1</v>
      </c>
    </row>
    <row r="192" spans="1:10">
      <c r="A192" s="345" t="s">
        <v>1934</v>
      </c>
      <c r="B192" s="88" t="s">
        <v>223</v>
      </c>
      <c r="C192" s="503" t="s">
        <v>2081</v>
      </c>
      <c r="D192" s="511" t="s">
        <v>2082</v>
      </c>
      <c r="E192" s="505"/>
      <c r="F192" s="505"/>
      <c r="G192" s="505">
        <v>11</v>
      </c>
      <c r="H192" s="505">
        <v>11</v>
      </c>
      <c r="I192" s="347">
        <f t="shared" si="16"/>
        <v>11</v>
      </c>
      <c r="J192" s="347">
        <f t="shared" si="17"/>
        <v>11</v>
      </c>
    </row>
    <row r="193" spans="1:10">
      <c r="A193" s="345" t="s">
        <v>1934</v>
      </c>
      <c r="B193" s="88" t="s">
        <v>223</v>
      </c>
      <c r="C193" s="503" t="s">
        <v>2083</v>
      </c>
      <c r="D193" s="511" t="s">
        <v>2084</v>
      </c>
      <c r="E193" s="505"/>
      <c r="F193" s="505"/>
      <c r="G193" s="505">
        <v>28</v>
      </c>
      <c r="H193" s="505">
        <v>28</v>
      </c>
      <c r="I193" s="347">
        <f t="shared" si="16"/>
        <v>28</v>
      </c>
      <c r="J193" s="347">
        <f t="shared" si="17"/>
        <v>28</v>
      </c>
    </row>
    <row r="194" spans="1:10">
      <c r="A194" s="345" t="s">
        <v>1934</v>
      </c>
      <c r="B194" s="88" t="s">
        <v>223</v>
      </c>
      <c r="C194" s="503" t="s">
        <v>2085</v>
      </c>
      <c r="D194" s="511" t="s">
        <v>2086</v>
      </c>
      <c r="E194" s="505"/>
      <c r="F194" s="505"/>
      <c r="G194" s="505">
        <v>18</v>
      </c>
      <c r="H194" s="505">
        <v>18</v>
      </c>
      <c r="I194" s="347">
        <f t="shared" si="16"/>
        <v>18</v>
      </c>
      <c r="J194" s="347">
        <f t="shared" si="17"/>
        <v>18</v>
      </c>
    </row>
    <row r="195" spans="1:10">
      <c r="A195" s="345" t="s">
        <v>1934</v>
      </c>
      <c r="B195" s="88" t="s">
        <v>223</v>
      </c>
      <c r="C195" s="512" t="s">
        <v>2087</v>
      </c>
      <c r="D195" s="511" t="s">
        <v>2088</v>
      </c>
      <c r="E195" s="505"/>
      <c r="F195" s="505"/>
      <c r="G195" s="505"/>
      <c r="H195" s="505">
        <v>1</v>
      </c>
      <c r="I195" s="347">
        <f t="shared" si="16"/>
        <v>0</v>
      </c>
      <c r="J195" s="347">
        <f t="shared" si="17"/>
        <v>1</v>
      </c>
    </row>
    <row r="196" spans="1:10">
      <c r="A196" s="345" t="s">
        <v>1934</v>
      </c>
      <c r="B196" s="88" t="s">
        <v>223</v>
      </c>
      <c r="C196" s="512" t="s">
        <v>2089</v>
      </c>
      <c r="D196" s="511" t="s">
        <v>2090</v>
      </c>
      <c r="E196" s="505"/>
      <c r="F196" s="505"/>
      <c r="G196" s="505"/>
      <c r="H196" s="505">
        <v>1</v>
      </c>
      <c r="I196" s="347">
        <f t="shared" si="16"/>
        <v>0</v>
      </c>
      <c r="J196" s="347">
        <f t="shared" si="17"/>
        <v>1</v>
      </c>
    </row>
    <row r="197" spans="1:10">
      <c r="A197" s="345" t="s">
        <v>1934</v>
      </c>
      <c r="B197" s="88" t="s">
        <v>223</v>
      </c>
      <c r="C197" s="512" t="s">
        <v>2091</v>
      </c>
      <c r="D197" s="511" t="s">
        <v>2092</v>
      </c>
      <c r="E197" s="505"/>
      <c r="F197" s="505"/>
      <c r="G197" s="505"/>
      <c r="H197" s="505">
        <v>1</v>
      </c>
      <c r="I197" s="347">
        <f t="shared" si="16"/>
        <v>0</v>
      </c>
      <c r="J197" s="347">
        <f t="shared" si="17"/>
        <v>1</v>
      </c>
    </row>
    <row r="198" spans="1:10">
      <c r="A198" s="345" t="s">
        <v>1934</v>
      </c>
      <c r="B198" s="88" t="s">
        <v>223</v>
      </c>
      <c r="C198" s="513" t="s">
        <v>2093</v>
      </c>
      <c r="D198" s="685" t="s">
        <v>2094</v>
      </c>
      <c r="E198" s="514"/>
      <c r="F198" s="514"/>
      <c r="G198" s="514"/>
      <c r="H198" s="514">
        <v>1</v>
      </c>
      <c r="I198" s="347">
        <f t="shared" si="16"/>
        <v>0</v>
      </c>
      <c r="J198" s="347">
        <f t="shared" si="17"/>
        <v>1</v>
      </c>
    </row>
    <row r="199" spans="1:10">
      <c r="A199" s="345" t="s">
        <v>1934</v>
      </c>
      <c r="B199" s="88" t="s">
        <v>223</v>
      </c>
      <c r="C199" s="513" t="s">
        <v>2095</v>
      </c>
      <c r="D199" s="685" t="s">
        <v>2096</v>
      </c>
      <c r="E199" s="514"/>
      <c r="F199" s="514"/>
      <c r="G199" s="514">
        <v>1</v>
      </c>
      <c r="H199" s="514">
        <v>1</v>
      </c>
      <c r="I199" s="347">
        <f t="shared" si="16"/>
        <v>1</v>
      </c>
      <c r="J199" s="347">
        <f t="shared" si="17"/>
        <v>1</v>
      </c>
    </row>
    <row r="200" spans="1:10">
      <c r="A200" s="345" t="s">
        <v>1934</v>
      </c>
      <c r="B200" s="88" t="s">
        <v>223</v>
      </c>
      <c r="C200" s="513" t="s">
        <v>2097</v>
      </c>
      <c r="D200" s="685" t="s">
        <v>2098</v>
      </c>
      <c r="E200" s="514"/>
      <c r="F200" s="514"/>
      <c r="G200" s="514"/>
      <c r="H200" s="514">
        <v>1</v>
      </c>
      <c r="I200" s="347">
        <f t="shared" si="16"/>
        <v>0</v>
      </c>
      <c r="J200" s="347">
        <f t="shared" si="17"/>
        <v>1</v>
      </c>
    </row>
    <row r="201" spans="1:10">
      <c r="A201" s="345" t="s">
        <v>1934</v>
      </c>
      <c r="B201" s="88" t="s">
        <v>223</v>
      </c>
      <c r="C201" s="513" t="s">
        <v>2099</v>
      </c>
      <c r="D201" s="685" t="s">
        <v>2100</v>
      </c>
      <c r="E201" s="514">
        <v>1</v>
      </c>
      <c r="F201" s="514">
        <v>1</v>
      </c>
      <c r="G201" s="514"/>
      <c r="H201" s="514"/>
      <c r="I201" s="347">
        <f t="shared" si="16"/>
        <v>1</v>
      </c>
      <c r="J201" s="347">
        <f t="shared" si="17"/>
        <v>1</v>
      </c>
    </row>
    <row r="202" spans="1:10">
      <c r="A202" s="345" t="s">
        <v>1934</v>
      </c>
      <c r="B202" s="88" t="s">
        <v>223</v>
      </c>
      <c r="C202" s="512" t="s">
        <v>2101</v>
      </c>
      <c r="D202" s="686" t="s">
        <v>2102</v>
      </c>
      <c r="E202" s="514"/>
      <c r="F202" s="514"/>
      <c r="G202" s="514"/>
      <c r="H202" s="514">
        <v>1</v>
      </c>
      <c r="I202" s="347">
        <f t="shared" si="16"/>
        <v>0</v>
      </c>
      <c r="J202" s="347">
        <f t="shared" si="17"/>
        <v>1</v>
      </c>
    </row>
    <row r="203" spans="1:10">
      <c r="A203" s="345" t="s">
        <v>1934</v>
      </c>
      <c r="B203" s="88" t="s">
        <v>223</v>
      </c>
      <c r="C203" s="512" t="s">
        <v>2103</v>
      </c>
      <c r="D203" s="686" t="s">
        <v>2104</v>
      </c>
      <c r="E203" s="514"/>
      <c r="F203" s="514"/>
      <c r="G203" s="514"/>
      <c r="H203" s="514">
        <v>1</v>
      </c>
      <c r="I203" s="347">
        <f t="shared" si="16"/>
        <v>0</v>
      </c>
      <c r="J203" s="347">
        <f t="shared" si="17"/>
        <v>1</v>
      </c>
    </row>
    <row r="204" spans="1:10">
      <c r="A204" s="345" t="s">
        <v>1934</v>
      </c>
      <c r="B204" s="88" t="s">
        <v>223</v>
      </c>
      <c r="C204" s="513" t="s">
        <v>2105</v>
      </c>
      <c r="D204" s="685" t="s">
        <v>2106</v>
      </c>
      <c r="E204" s="514"/>
      <c r="F204" s="514"/>
      <c r="G204" s="514"/>
      <c r="H204" s="514">
        <v>1</v>
      </c>
      <c r="I204" s="347">
        <f t="shared" si="16"/>
        <v>0</v>
      </c>
      <c r="J204" s="347">
        <f t="shared" si="17"/>
        <v>1</v>
      </c>
    </row>
    <row r="205" spans="1:10">
      <c r="A205" s="345" t="s">
        <v>1934</v>
      </c>
      <c r="B205" s="88" t="s">
        <v>223</v>
      </c>
      <c r="C205" s="513" t="s">
        <v>2107</v>
      </c>
      <c r="D205" s="685" t="s">
        <v>2108</v>
      </c>
      <c r="E205" s="514"/>
      <c r="F205" s="514"/>
      <c r="G205" s="514"/>
      <c r="H205" s="514">
        <v>1</v>
      </c>
      <c r="I205" s="347">
        <f t="shared" si="16"/>
        <v>0</v>
      </c>
      <c r="J205" s="347">
        <f t="shared" si="17"/>
        <v>1</v>
      </c>
    </row>
    <row r="206" spans="1:10">
      <c r="A206" s="345" t="s">
        <v>1934</v>
      </c>
      <c r="B206" s="88" t="s">
        <v>223</v>
      </c>
      <c r="C206" s="513" t="s">
        <v>2109</v>
      </c>
      <c r="D206" s="685" t="s">
        <v>2110</v>
      </c>
      <c r="E206" s="514">
        <v>1</v>
      </c>
      <c r="F206" s="514">
        <v>1</v>
      </c>
      <c r="G206" s="514"/>
      <c r="H206" s="514"/>
      <c r="I206" s="347">
        <f t="shared" si="16"/>
        <v>1</v>
      </c>
      <c r="J206" s="347">
        <f t="shared" si="17"/>
        <v>1</v>
      </c>
    </row>
    <row r="207" spans="1:10">
      <c r="A207" s="345" t="s">
        <v>1934</v>
      </c>
      <c r="B207" s="88" t="s">
        <v>223</v>
      </c>
      <c r="C207" s="512" t="s">
        <v>2111</v>
      </c>
      <c r="D207" s="511" t="s">
        <v>2112</v>
      </c>
      <c r="E207" s="514"/>
      <c r="F207" s="514"/>
      <c r="G207" s="514">
        <v>1</v>
      </c>
      <c r="H207" s="514">
        <v>1</v>
      </c>
      <c r="I207" s="347">
        <f t="shared" si="16"/>
        <v>1</v>
      </c>
      <c r="J207" s="347">
        <f t="shared" si="17"/>
        <v>1</v>
      </c>
    </row>
    <row r="208" spans="1:10">
      <c r="A208" s="345" t="s">
        <v>1934</v>
      </c>
      <c r="B208" s="88" t="s">
        <v>223</v>
      </c>
      <c r="C208" s="512" t="s">
        <v>2113</v>
      </c>
      <c r="D208" s="511" t="s">
        <v>2114</v>
      </c>
      <c r="E208" s="505"/>
      <c r="F208" s="505"/>
      <c r="G208" s="505">
        <v>1</v>
      </c>
      <c r="H208" s="505">
        <v>1</v>
      </c>
      <c r="I208" s="347">
        <f t="shared" si="16"/>
        <v>1</v>
      </c>
      <c r="J208" s="347">
        <f t="shared" si="17"/>
        <v>1</v>
      </c>
    </row>
    <row r="209" spans="1:10">
      <c r="A209" s="345" t="s">
        <v>1934</v>
      </c>
      <c r="B209" s="88" t="s">
        <v>223</v>
      </c>
      <c r="C209" s="512" t="s">
        <v>2115</v>
      </c>
      <c r="D209" s="511" t="s">
        <v>2116</v>
      </c>
      <c r="E209" s="505"/>
      <c r="F209" s="505"/>
      <c r="G209" s="505">
        <v>3</v>
      </c>
      <c r="H209" s="505">
        <v>3</v>
      </c>
      <c r="I209" s="347">
        <f t="shared" si="16"/>
        <v>3</v>
      </c>
      <c r="J209" s="347">
        <f t="shared" si="17"/>
        <v>3</v>
      </c>
    </row>
    <row r="210" spans="1:10">
      <c r="A210" s="345" t="s">
        <v>1934</v>
      </c>
      <c r="B210" s="88" t="s">
        <v>223</v>
      </c>
      <c r="C210" s="503" t="s">
        <v>2117</v>
      </c>
      <c r="D210" s="511" t="s">
        <v>2118</v>
      </c>
      <c r="E210" s="505"/>
      <c r="F210" s="505"/>
      <c r="G210" s="505">
        <v>5</v>
      </c>
      <c r="H210" s="505">
        <v>5</v>
      </c>
      <c r="I210" s="347">
        <f t="shared" si="16"/>
        <v>5</v>
      </c>
      <c r="J210" s="347">
        <f t="shared" si="17"/>
        <v>5</v>
      </c>
    </row>
    <row r="211" spans="1:10">
      <c r="A211" s="345" t="s">
        <v>1934</v>
      </c>
      <c r="B211" s="88" t="s">
        <v>223</v>
      </c>
      <c r="C211" s="503" t="s">
        <v>2119</v>
      </c>
      <c r="D211" s="511" t="s">
        <v>2120</v>
      </c>
      <c r="E211" s="505"/>
      <c r="F211" s="505"/>
      <c r="G211" s="505"/>
      <c r="H211" s="505">
        <v>1</v>
      </c>
      <c r="I211" s="347">
        <f t="shared" si="16"/>
        <v>0</v>
      </c>
      <c r="J211" s="347">
        <f t="shared" si="17"/>
        <v>1</v>
      </c>
    </row>
    <row r="212" spans="1:10">
      <c r="A212" s="345" t="s">
        <v>1934</v>
      </c>
      <c r="B212" s="88" t="s">
        <v>223</v>
      </c>
      <c r="C212" s="503" t="s">
        <v>2121</v>
      </c>
      <c r="D212" s="511" t="s">
        <v>2122</v>
      </c>
      <c r="E212" s="505"/>
      <c r="F212" s="505">
        <v>1</v>
      </c>
      <c r="G212" s="505">
        <v>1</v>
      </c>
      <c r="H212" s="505"/>
      <c r="I212" s="347">
        <f t="shared" si="16"/>
        <v>1</v>
      </c>
      <c r="J212" s="347">
        <f t="shared" si="17"/>
        <v>1</v>
      </c>
    </row>
    <row r="213" spans="1:10">
      <c r="A213" s="345" t="s">
        <v>1934</v>
      </c>
      <c r="B213" s="88" t="s">
        <v>223</v>
      </c>
      <c r="C213" s="503" t="s">
        <v>2123</v>
      </c>
      <c r="D213" s="511" t="s">
        <v>2124</v>
      </c>
      <c r="E213" s="505">
        <v>1</v>
      </c>
      <c r="F213" s="505"/>
      <c r="G213" s="505">
        <v>15</v>
      </c>
      <c r="H213" s="505">
        <v>3</v>
      </c>
      <c r="I213" s="347">
        <f t="shared" si="16"/>
        <v>16</v>
      </c>
      <c r="J213" s="347">
        <f t="shared" si="17"/>
        <v>3</v>
      </c>
    </row>
    <row r="214" spans="1:10" ht="24">
      <c r="A214" s="345" t="s">
        <v>1934</v>
      </c>
      <c r="B214" s="88" t="s">
        <v>223</v>
      </c>
      <c r="C214" s="503" t="s">
        <v>2125</v>
      </c>
      <c r="D214" s="511" t="s">
        <v>2126</v>
      </c>
      <c r="E214" s="505"/>
      <c r="F214" s="505"/>
      <c r="G214" s="505">
        <v>1</v>
      </c>
      <c r="H214" s="505">
        <v>1</v>
      </c>
      <c r="I214" s="347">
        <f t="shared" si="16"/>
        <v>1</v>
      </c>
      <c r="J214" s="347">
        <f t="shared" si="17"/>
        <v>1</v>
      </c>
    </row>
    <row r="215" spans="1:10">
      <c r="A215" s="345" t="s">
        <v>1934</v>
      </c>
      <c r="B215" s="88" t="s">
        <v>223</v>
      </c>
      <c r="C215" s="503" t="s">
        <v>2127</v>
      </c>
      <c r="D215" s="511" t="s">
        <v>2128</v>
      </c>
      <c r="E215" s="505"/>
      <c r="F215" s="505"/>
      <c r="G215" s="505"/>
      <c r="H215" s="505">
        <v>1</v>
      </c>
      <c r="I215" s="347">
        <f t="shared" si="16"/>
        <v>0</v>
      </c>
      <c r="J215" s="347">
        <f t="shared" si="17"/>
        <v>1</v>
      </c>
    </row>
    <row r="216" spans="1:10">
      <c r="A216" s="345" t="s">
        <v>1934</v>
      </c>
      <c r="B216" s="88" t="s">
        <v>223</v>
      </c>
      <c r="C216" s="503" t="s">
        <v>2129</v>
      </c>
      <c r="D216" s="511" t="s">
        <v>2130</v>
      </c>
      <c r="E216" s="505">
        <v>1</v>
      </c>
      <c r="F216" s="505"/>
      <c r="G216" s="505"/>
      <c r="H216" s="505">
        <v>1</v>
      </c>
      <c r="I216" s="347">
        <f t="shared" si="16"/>
        <v>1</v>
      </c>
      <c r="J216" s="347">
        <f t="shared" si="17"/>
        <v>1</v>
      </c>
    </row>
    <row r="217" spans="1:10">
      <c r="A217" s="345" t="s">
        <v>1934</v>
      </c>
      <c r="B217" s="88" t="s">
        <v>223</v>
      </c>
      <c r="C217" s="503" t="s">
        <v>2131</v>
      </c>
      <c r="D217" s="511" t="s">
        <v>2132</v>
      </c>
      <c r="E217" s="505"/>
      <c r="F217" s="505"/>
      <c r="G217" s="505">
        <v>5</v>
      </c>
      <c r="H217" s="505">
        <v>5</v>
      </c>
      <c r="I217" s="347">
        <f t="shared" si="16"/>
        <v>5</v>
      </c>
      <c r="J217" s="347">
        <f t="shared" si="17"/>
        <v>5</v>
      </c>
    </row>
    <row r="218" spans="1:10">
      <c r="A218" s="345" t="s">
        <v>1934</v>
      </c>
      <c r="B218" s="88" t="s">
        <v>223</v>
      </c>
      <c r="C218" s="503" t="s">
        <v>2133</v>
      </c>
      <c r="D218" s="511" t="s">
        <v>2134</v>
      </c>
      <c r="E218" s="505"/>
      <c r="F218" s="505"/>
      <c r="G218" s="505">
        <v>3</v>
      </c>
      <c r="H218" s="505">
        <v>5</v>
      </c>
      <c r="I218" s="347">
        <f t="shared" si="16"/>
        <v>3</v>
      </c>
      <c r="J218" s="347">
        <f t="shared" si="17"/>
        <v>5</v>
      </c>
    </row>
    <row r="219" spans="1:10">
      <c r="A219" s="345" t="s">
        <v>1934</v>
      </c>
      <c r="B219" s="88" t="s">
        <v>223</v>
      </c>
      <c r="C219" s="503" t="s">
        <v>2135</v>
      </c>
      <c r="D219" s="511" t="s">
        <v>2136</v>
      </c>
      <c r="E219" s="505">
        <v>1</v>
      </c>
      <c r="F219" s="505">
        <v>1</v>
      </c>
      <c r="G219" s="505">
        <v>6</v>
      </c>
      <c r="H219" s="505">
        <v>6</v>
      </c>
      <c r="I219" s="347">
        <f t="shared" si="16"/>
        <v>7</v>
      </c>
      <c r="J219" s="347">
        <f t="shared" si="17"/>
        <v>7</v>
      </c>
    </row>
    <row r="220" spans="1:10">
      <c r="A220" s="345" t="s">
        <v>1934</v>
      </c>
      <c r="B220" s="88" t="s">
        <v>223</v>
      </c>
      <c r="C220" s="503" t="s">
        <v>2137</v>
      </c>
      <c r="D220" s="511" t="s">
        <v>2138</v>
      </c>
      <c r="E220" s="505"/>
      <c r="F220" s="505"/>
      <c r="G220" s="505">
        <v>3</v>
      </c>
      <c r="H220" s="505">
        <v>3</v>
      </c>
      <c r="I220" s="347">
        <f t="shared" si="16"/>
        <v>3</v>
      </c>
      <c r="J220" s="347">
        <f t="shared" si="17"/>
        <v>3</v>
      </c>
    </row>
    <row r="221" spans="1:10">
      <c r="A221" s="345" t="s">
        <v>1934</v>
      </c>
      <c r="B221" s="88" t="s">
        <v>223</v>
      </c>
      <c r="C221" s="503" t="s">
        <v>2139</v>
      </c>
      <c r="D221" s="511" t="s">
        <v>2140</v>
      </c>
      <c r="E221" s="505"/>
      <c r="F221" s="505"/>
      <c r="G221" s="505"/>
      <c r="H221" s="505">
        <v>1</v>
      </c>
      <c r="I221" s="347">
        <f t="shared" si="16"/>
        <v>0</v>
      </c>
      <c r="J221" s="347">
        <f t="shared" si="17"/>
        <v>1</v>
      </c>
    </row>
    <row r="222" spans="1:10">
      <c r="A222" s="345" t="s">
        <v>1934</v>
      </c>
      <c r="B222" s="88" t="s">
        <v>223</v>
      </c>
      <c r="C222" s="512" t="s">
        <v>2141</v>
      </c>
      <c r="D222" s="511" t="s">
        <v>2142</v>
      </c>
      <c r="E222" s="505"/>
      <c r="F222" s="505"/>
      <c r="G222" s="505"/>
      <c r="H222" s="505">
        <v>1</v>
      </c>
      <c r="I222" s="347">
        <f t="shared" si="16"/>
        <v>0</v>
      </c>
      <c r="J222" s="347">
        <f t="shared" si="17"/>
        <v>1</v>
      </c>
    </row>
    <row r="223" spans="1:10">
      <c r="A223" s="345" t="s">
        <v>1934</v>
      </c>
      <c r="B223" s="88" t="s">
        <v>223</v>
      </c>
      <c r="C223" s="512" t="s">
        <v>2143</v>
      </c>
      <c r="D223" s="686" t="s">
        <v>2144</v>
      </c>
      <c r="E223" s="514"/>
      <c r="F223" s="514"/>
      <c r="G223" s="514"/>
      <c r="H223" s="514">
        <v>1</v>
      </c>
      <c r="I223" s="347">
        <f t="shared" si="16"/>
        <v>0</v>
      </c>
      <c r="J223" s="347">
        <f t="shared" si="17"/>
        <v>1</v>
      </c>
    </row>
    <row r="224" spans="1:10">
      <c r="A224" s="345" t="s">
        <v>1934</v>
      </c>
      <c r="B224" s="88" t="s">
        <v>223</v>
      </c>
      <c r="C224" s="512" t="s">
        <v>2145</v>
      </c>
      <c r="D224" s="686" t="s">
        <v>2146</v>
      </c>
      <c r="E224" s="514"/>
      <c r="F224" s="514"/>
      <c r="G224" s="514">
        <v>1</v>
      </c>
      <c r="H224" s="514">
        <v>1</v>
      </c>
      <c r="I224" s="347">
        <f t="shared" si="16"/>
        <v>1</v>
      </c>
      <c r="J224" s="347">
        <f t="shared" si="17"/>
        <v>1</v>
      </c>
    </row>
    <row r="225" spans="1:10" ht="24">
      <c r="A225" s="345" t="s">
        <v>1934</v>
      </c>
      <c r="B225" s="88" t="s">
        <v>223</v>
      </c>
      <c r="C225" s="512" t="s">
        <v>2147</v>
      </c>
      <c r="D225" s="511" t="s">
        <v>2148</v>
      </c>
      <c r="E225" s="505"/>
      <c r="F225" s="505"/>
      <c r="G225" s="505">
        <v>2</v>
      </c>
      <c r="H225" s="505">
        <v>2</v>
      </c>
      <c r="I225" s="347">
        <f t="shared" si="16"/>
        <v>2</v>
      </c>
      <c r="J225" s="347">
        <f t="shared" si="17"/>
        <v>2</v>
      </c>
    </row>
    <row r="226" spans="1:10">
      <c r="A226" s="345" t="s">
        <v>1934</v>
      </c>
      <c r="B226" s="88" t="s">
        <v>223</v>
      </c>
      <c r="C226" s="512" t="s">
        <v>2149</v>
      </c>
      <c r="D226" s="511" t="s">
        <v>2150</v>
      </c>
      <c r="E226" s="505"/>
      <c r="F226" s="505"/>
      <c r="G226" s="505">
        <v>2</v>
      </c>
      <c r="H226" s="505">
        <v>2</v>
      </c>
      <c r="I226" s="347">
        <f t="shared" si="16"/>
        <v>2</v>
      </c>
      <c r="J226" s="347">
        <f t="shared" si="17"/>
        <v>2</v>
      </c>
    </row>
    <row r="227" spans="1:10">
      <c r="A227" s="345" t="s">
        <v>1934</v>
      </c>
      <c r="B227" s="88" t="s">
        <v>223</v>
      </c>
      <c r="C227" s="512" t="s">
        <v>2151</v>
      </c>
      <c r="D227" s="511" t="s">
        <v>2152</v>
      </c>
      <c r="E227" s="505"/>
      <c r="F227" s="505"/>
      <c r="G227" s="505"/>
      <c r="H227" s="505">
        <v>1</v>
      </c>
      <c r="I227" s="347">
        <f t="shared" si="16"/>
        <v>0</v>
      </c>
      <c r="J227" s="347">
        <f t="shared" si="17"/>
        <v>1</v>
      </c>
    </row>
    <row r="228" spans="1:10">
      <c r="A228" s="345" t="s">
        <v>1934</v>
      </c>
      <c r="B228" s="88" t="s">
        <v>223</v>
      </c>
      <c r="C228" s="512" t="s">
        <v>2153</v>
      </c>
      <c r="D228" s="511" t="s">
        <v>2154</v>
      </c>
      <c r="E228" s="505"/>
      <c r="F228" s="505"/>
      <c r="G228" s="505"/>
      <c r="H228" s="505">
        <v>1</v>
      </c>
      <c r="I228" s="347">
        <f t="shared" si="16"/>
        <v>0</v>
      </c>
      <c r="J228" s="347">
        <f t="shared" si="17"/>
        <v>1</v>
      </c>
    </row>
    <row r="229" spans="1:10">
      <c r="A229" s="345" t="s">
        <v>1934</v>
      </c>
      <c r="B229" s="88" t="s">
        <v>223</v>
      </c>
      <c r="C229" s="512" t="s">
        <v>2155</v>
      </c>
      <c r="D229" s="511" t="s">
        <v>2156</v>
      </c>
      <c r="E229" s="505"/>
      <c r="F229" s="505"/>
      <c r="G229" s="505"/>
      <c r="H229" s="505">
        <v>1</v>
      </c>
      <c r="I229" s="347">
        <f t="shared" si="16"/>
        <v>0</v>
      </c>
      <c r="J229" s="347">
        <f t="shared" si="17"/>
        <v>1</v>
      </c>
    </row>
    <row r="230" spans="1:10">
      <c r="A230" s="345" t="s">
        <v>1934</v>
      </c>
      <c r="B230" s="88" t="s">
        <v>223</v>
      </c>
      <c r="C230" s="512" t="s">
        <v>2157</v>
      </c>
      <c r="D230" s="511" t="s">
        <v>2158</v>
      </c>
      <c r="E230" s="505"/>
      <c r="F230" s="505"/>
      <c r="G230" s="505"/>
      <c r="H230" s="505">
        <v>1</v>
      </c>
      <c r="I230" s="347">
        <f t="shared" si="16"/>
        <v>0</v>
      </c>
      <c r="J230" s="347">
        <f t="shared" si="17"/>
        <v>1</v>
      </c>
    </row>
    <row r="231" spans="1:10">
      <c r="A231" s="345" t="s">
        <v>1934</v>
      </c>
      <c r="B231" s="88" t="s">
        <v>223</v>
      </c>
      <c r="C231" s="512" t="s">
        <v>2159</v>
      </c>
      <c r="D231" s="511" t="s">
        <v>2160</v>
      </c>
      <c r="E231" s="505"/>
      <c r="F231" s="505"/>
      <c r="G231" s="505">
        <v>1</v>
      </c>
      <c r="H231" s="505">
        <v>1</v>
      </c>
      <c r="I231" s="347">
        <f t="shared" si="16"/>
        <v>1</v>
      </c>
      <c r="J231" s="347">
        <f t="shared" si="17"/>
        <v>1</v>
      </c>
    </row>
    <row r="232" spans="1:10">
      <c r="A232" s="345" t="s">
        <v>1934</v>
      </c>
      <c r="B232" s="88" t="s">
        <v>223</v>
      </c>
      <c r="C232" s="512" t="s">
        <v>2161</v>
      </c>
      <c r="D232" s="511" t="s">
        <v>2162</v>
      </c>
      <c r="E232" s="505"/>
      <c r="F232" s="505"/>
      <c r="G232" s="505">
        <v>1</v>
      </c>
      <c r="H232" s="505">
        <v>1</v>
      </c>
      <c r="I232" s="347">
        <f t="shared" si="16"/>
        <v>1</v>
      </c>
      <c r="J232" s="347">
        <f t="shared" si="17"/>
        <v>1</v>
      </c>
    </row>
    <row r="233" spans="1:10">
      <c r="A233" s="345" t="s">
        <v>1934</v>
      </c>
      <c r="B233" s="88" t="s">
        <v>223</v>
      </c>
      <c r="C233" s="513" t="s">
        <v>2163</v>
      </c>
      <c r="D233" s="685" t="s">
        <v>2164</v>
      </c>
      <c r="E233" s="514"/>
      <c r="F233" s="514"/>
      <c r="G233" s="514"/>
      <c r="H233" s="514">
        <v>1</v>
      </c>
      <c r="I233" s="347">
        <f t="shared" si="16"/>
        <v>0</v>
      </c>
      <c r="J233" s="347">
        <f t="shared" si="17"/>
        <v>1</v>
      </c>
    </row>
    <row r="234" spans="1:10">
      <c r="A234" s="345" t="s">
        <v>1934</v>
      </c>
      <c r="B234" s="88" t="s">
        <v>223</v>
      </c>
      <c r="C234" s="513" t="s">
        <v>2165</v>
      </c>
      <c r="D234" s="685" t="s">
        <v>2166</v>
      </c>
      <c r="E234" s="514"/>
      <c r="F234" s="514"/>
      <c r="G234" s="514"/>
      <c r="H234" s="514">
        <v>1</v>
      </c>
      <c r="I234" s="347">
        <f t="shared" si="16"/>
        <v>0</v>
      </c>
      <c r="J234" s="347">
        <f t="shared" si="17"/>
        <v>1</v>
      </c>
    </row>
    <row r="235" spans="1:10">
      <c r="A235" s="345" t="s">
        <v>1934</v>
      </c>
      <c r="B235" s="88" t="s">
        <v>223</v>
      </c>
      <c r="C235" s="512" t="s">
        <v>2167</v>
      </c>
      <c r="D235" s="515" t="s">
        <v>2168</v>
      </c>
      <c r="E235" s="514"/>
      <c r="F235" s="514"/>
      <c r="G235" s="514"/>
      <c r="H235" s="514">
        <v>1</v>
      </c>
      <c r="I235" s="347">
        <f t="shared" si="16"/>
        <v>0</v>
      </c>
      <c r="J235" s="347">
        <f t="shared" si="17"/>
        <v>1</v>
      </c>
    </row>
    <row r="236" spans="1:10">
      <c r="A236" s="345" t="s">
        <v>1934</v>
      </c>
      <c r="B236" s="88" t="s">
        <v>223</v>
      </c>
      <c r="C236" s="512" t="s">
        <v>2169</v>
      </c>
      <c r="D236" s="515" t="s">
        <v>2170</v>
      </c>
      <c r="E236" s="514"/>
      <c r="F236" s="514"/>
      <c r="G236" s="514"/>
      <c r="H236" s="514">
        <v>1</v>
      </c>
      <c r="I236" s="347">
        <f t="shared" si="16"/>
        <v>0</v>
      </c>
      <c r="J236" s="347">
        <f t="shared" si="17"/>
        <v>1</v>
      </c>
    </row>
    <row r="237" spans="1:10">
      <c r="A237" s="345" t="s">
        <v>1934</v>
      </c>
      <c r="B237" s="88" t="s">
        <v>223</v>
      </c>
      <c r="C237" s="503" t="s">
        <v>2171</v>
      </c>
      <c r="D237" s="511" t="s">
        <v>2172</v>
      </c>
      <c r="E237" s="505"/>
      <c r="F237" s="505"/>
      <c r="G237" s="505"/>
      <c r="H237" s="505">
        <v>1</v>
      </c>
      <c r="I237" s="347">
        <f t="shared" si="16"/>
        <v>0</v>
      </c>
      <c r="J237" s="347">
        <f t="shared" si="17"/>
        <v>1</v>
      </c>
    </row>
    <row r="238" spans="1:10">
      <c r="A238" s="345" t="s">
        <v>1934</v>
      </c>
      <c r="B238" s="88" t="s">
        <v>223</v>
      </c>
      <c r="C238" s="503" t="s">
        <v>2173</v>
      </c>
      <c r="D238" s="511" t="s">
        <v>2174</v>
      </c>
      <c r="E238" s="505">
        <v>2</v>
      </c>
      <c r="F238" s="505">
        <v>2</v>
      </c>
      <c r="G238" s="505"/>
      <c r="H238" s="505"/>
      <c r="I238" s="347">
        <f t="shared" si="16"/>
        <v>2</v>
      </c>
      <c r="J238" s="347">
        <f t="shared" si="17"/>
        <v>2</v>
      </c>
    </row>
    <row r="239" spans="1:10">
      <c r="A239" s="345" t="s">
        <v>1934</v>
      </c>
      <c r="B239" s="88" t="s">
        <v>223</v>
      </c>
      <c r="C239" s="503" t="s">
        <v>2175</v>
      </c>
      <c r="D239" s="511" t="s">
        <v>2176</v>
      </c>
      <c r="E239" s="505">
        <v>1</v>
      </c>
      <c r="F239" s="505">
        <v>1</v>
      </c>
      <c r="G239" s="505">
        <v>6</v>
      </c>
      <c r="H239" s="505">
        <v>6</v>
      </c>
      <c r="I239" s="347">
        <f t="shared" si="16"/>
        <v>7</v>
      </c>
      <c r="J239" s="347">
        <f t="shared" si="17"/>
        <v>7</v>
      </c>
    </row>
    <row r="240" spans="1:10">
      <c r="A240" s="345" t="s">
        <v>1934</v>
      </c>
      <c r="B240" s="88" t="s">
        <v>223</v>
      </c>
      <c r="C240" s="503" t="s">
        <v>2177</v>
      </c>
      <c r="D240" s="511" t="s">
        <v>2178</v>
      </c>
      <c r="E240" s="505"/>
      <c r="F240" s="505"/>
      <c r="G240" s="505">
        <v>6</v>
      </c>
      <c r="H240" s="505">
        <v>6</v>
      </c>
      <c r="I240" s="347">
        <f t="shared" si="16"/>
        <v>6</v>
      </c>
      <c r="J240" s="347">
        <f t="shared" si="17"/>
        <v>6</v>
      </c>
    </row>
    <row r="241" spans="1:10">
      <c r="A241" s="345" t="s">
        <v>1934</v>
      </c>
      <c r="B241" s="88" t="s">
        <v>223</v>
      </c>
      <c r="C241" s="503" t="s">
        <v>2179</v>
      </c>
      <c r="D241" s="511" t="s">
        <v>2180</v>
      </c>
      <c r="E241" s="505"/>
      <c r="F241" s="505"/>
      <c r="G241" s="505">
        <v>1</v>
      </c>
      <c r="H241" s="505">
        <v>1</v>
      </c>
      <c r="I241" s="347">
        <f t="shared" si="16"/>
        <v>1</v>
      </c>
      <c r="J241" s="347">
        <f t="shared" si="17"/>
        <v>1</v>
      </c>
    </row>
    <row r="242" spans="1:10">
      <c r="A242" s="345" t="s">
        <v>1934</v>
      </c>
      <c r="B242" s="88" t="s">
        <v>223</v>
      </c>
      <c r="C242" s="503" t="s">
        <v>2181</v>
      </c>
      <c r="D242" s="511" t="s">
        <v>2182</v>
      </c>
      <c r="E242" s="505"/>
      <c r="F242" s="505"/>
      <c r="G242" s="505">
        <v>2</v>
      </c>
      <c r="H242" s="505">
        <v>2</v>
      </c>
      <c r="I242" s="347">
        <f t="shared" ref="I242:I265" si="20">SUM(E242,G242)</f>
        <v>2</v>
      </c>
      <c r="J242" s="347">
        <f t="shared" ref="J242:J265" si="21">SUM(F242,H242)</f>
        <v>2</v>
      </c>
    </row>
    <row r="243" spans="1:10">
      <c r="A243" s="345" t="s">
        <v>1934</v>
      </c>
      <c r="B243" s="88" t="s">
        <v>223</v>
      </c>
      <c r="C243" s="503" t="s">
        <v>2183</v>
      </c>
      <c r="D243" s="511" t="s">
        <v>2184</v>
      </c>
      <c r="E243" s="505"/>
      <c r="F243" s="505"/>
      <c r="G243" s="505">
        <v>1</v>
      </c>
      <c r="H243" s="505">
        <v>1</v>
      </c>
      <c r="I243" s="347">
        <f t="shared" si="20"/>
        <v>1</v>
      </c>
      <c r="J243" s="347">
        <f t="shared" si="21"/>
        <v>1</v>
      </c>
    </row>
    <row r="244" spans="1:10">
      <c r="A244" s="345" t="s">
        <v>1934</v>
      </c>
      <c r="B244" s="88" t="s">
        <v>223</v>
      </c>
      <c r="C244" s="503" t="s">
        <v>2185</v>
      </c>
      <c r="D244" s="511" t="s">
        <v>2186</v>
      </c>
      <c r="E244" s="505"/>
      <c r="F244" s="505"/>
      <c r="G244" s="505">
        <v>1</v>
      </c>
      <c r="H244" s="505">
        <v>1</v>
      </c>
      <c r="I244" s="347">
        <f t="shared" si="20"/>
        <v>1</v>
      </c>
      <c r="J244" s="347">
        <f t="shared" si="21"/>
        <v>1</v>
      </c>
    </row>
    <row r="245" spans="1:10">
      <c r="A245" s="345" t="s">
        <v>1934</v>
      </c>
      <c r="B245" s="88" t="s">
        <v>223</v>
      </c>
      <c r="C245" s="503" t="s">
        <v>2187</v>
      </c>
      <c r="D245" s="511" t="s">
        <v>2188</v>
      </c>
      <c r="E245" s="505"/>
      <c r="F245" s="505"/>
      <c r="G245" s="505">
        <v>1</v>
      </c>
      <c r="H245" s="505">
        <v>1</v>
      </c>
      <c r="I245" s="347">
        <f t="shared" si="20"/>
        <v>1</v>
      </c>
      <c r="J245" s="347">
        <f t="shared" si="21"/>
        <v>1</v>
      </c>
    </row>
    <row r="246" spans="1:10">
      <c r="A246" s="345" t="s">
        <v>1934</v>
      </c>
      <c r="B246" s="88" t="s">
        <v>223</v>
      </c>
      <c r="C246" s="503" t="s">
        <v>2189</v>
      </c>
      <c r="D246" s="511" t="s">
        <v>2190</v>
      </c>
      <c r="E246" s="505"/>
      <c r="F246" s="505"/>
      <c r="G246" s="505"/>
      <c r="H246" s="505">
        <v>1</v>
      </c>
      <c r="I246" s="347">
        <f t="shared" si="20"/>
        <v>0</v>
      </c>
      <c r="J246" s="347">
        <f t="shared" si="21"/>
        <v>1</v>
      </c>
    </row>
    <row r="247" spans="1:10">
      <c r="A247" s="345" t="s">
        <v>1934</v>
      </c>
      <c r="B247" s="88" t="s">
        <v>223</v>
      </c>
      <c r="C247" s="503" t="s">
        <v>2191</v>
      </c>
      <c r="D247" s="511" t="s">
        <v>2192</v>
      </c>
      <c r="E247" s="505"/>
      <c r="F247" s="505"/>
      <c r="G247" s="505"/>
      <c r="H247" s="505">
        <v>1</v>
      </c>
      <c r="I247" s="347">
        <f t="shared" si="20"/>
        <v>0</v>
      </c>
      <c r="J247" s="347">
        <f t="shared" si="21"/>
        <v>1</v>
      </c>
    </row>
    <row r="248" spans="1:10">
      <c r="A248" s="345" t="s">
        <v>1934</v>
      </c>
      <c r="B248" s="88" t="s">
        <v>223</v>
      </c>
      <c r="C248" s="503" t="s">
        <v>2193</v>
      </c>
      <c r="D248" s="511" t="s">
        <v>2194</v>
      </c>
      <c r="E248" s="505"/>
      <c r="F248" s="505"/>
      <c r="G248" s="505"/>
      <c r="H248" s="505">
        <v>1</v>
      </c>
      <c r="I248" s="347">
        <f t="shared" si="20"/>
        <v>0</v>
      </c>
      <c r="J248" s="347">
        <f t="shared" si="21"/>
        <v>1</v>
      </c>
    </row>
    <row r="249" spans="1:10">
      <c r="A249" s="345" t="s">
        <v>1934</v>
      </c>
      <c r="B249" s="88" t="s">
        <v>223</v>
      </c>
      <c r="C249" s="503" t="s">
        <v>2195</v>
      </c>
      <c r="D249" s="511" t="s">
        <v>2196</v>
      </c>
      <c r="E249" s="505"/>
      <c r="F249" s="505"/>
      <c r="G249" s="505">
        <v>2</v>
      </c>
      <c r="H249" s="505">
        <v>2</v>
      </c>
      <c r="I249" s="347">
        <f t="shared" si="20"/>
        <v>2</v>
      </c>
      <c r="J249" s="347">
        <f t="shared" si="21"/>
        <v>2</v>
      </c>
    </row>
    <row r="250" spans="1:10">
      <c r="A250" s="345" t="s">
        <v>1934</v>
      </c>
      <c r="B250" s="88" t="s">
        <v>223</v>
      </c>
      <c r="C250" s="503" t="s">
        <v>2197</v>
      </c>
      <c r="D250" s="511" t="s">
        <v>2198</v>
      </c>
      <c r="E250" s="505"/>
      <c r="F250" s="505"/>
      <c r="G250" s="505"/>
      <c r="H250" s="505">
        <v>1</v>
      </c>
      <c r="I250" s="347">
        <f t="shared" si="20"/>
        <v>0</v>
      </c>
      <c r="J250" s="347">
        <f t="shared" si="21"/>
        <v>1</v>
      </c>
    </row>
    <row r="251" spans="1:10">
      <c r="A251" s="345" t="s">
        <v>1934</v>
      </c>
      <c r="B251" s="88" t="s">
        <v>223</v>
      </c>
      <c r="C251" s="503" t="s">
        <v>2199</v>
      </c>
      <c r="D251" s="511" t="s">
        <v>2200</v>
      </c>
      <c r="E251" s="505"/>
      <c r="F251" s="505"/>
      <c r="G251" s="505"/>
      <c r="H251" s="505">
        <v>1</v>
      </c>
      <c r="I251" s="347">
        <f t="shared" si="20"/>
        <v>0</v>
      </c>
      <c r="J251" s="347">
        <f t="shared" si="21"/>
        <v>1</v>
      </c>
    </row>
    <row r="252" spans="1:10">
      <c r="A252" s="345" t="s">
        <v>1934</v>
      </c>
      <c r="B252" s="88" t="s">
        <v>223</v>
      </c>
      <c r="C252" s="503" t="s">
        <v>2201</v>
      </c>
      <c r="D252" s="511" t="s">
        <v>2202</v>
      </c>
      <c r="E252" s="505"/>
      <c r="F252" s="505"/>
      <c r="G252" s="505">
        <v>1</v>
      </c>
      <c r="H252" s="505">
        <v>1</v>
      </c>
      <c r="I252" s="347">
        <f t="shared" si="20"/>
        <v>1</v>
      </c>
      <c r="J252" s="347">
        <f t="shared" si="21"/>
        <v>1</v>
      </c>
    </row>
    <row r="253" spans="1:10">
      <c r="A253" s="345" t="s">
        <v>1934</v>
      </c>
      <c r="B253" s="88" t="s">
        <v>223</v>
      </c>
      <c r="C253" s="503" t="s">
        <v>2203</v>
      </c>
      <c r="D253" s="511" t="s">
        <v>2204</v>
      </c>
      <c r="E253" s="505">
        <v>1</v>
      </c>
      <c r="F253" s="505">
        <v>1</v>
      </c>
      <c r="G253" s="505">
        <v>6</v>
      </c>
      <c r="H253" s="505">
        <v>6</v>
      </c>
      <c r="I253" s="347">
        <f t="shared" si="20"/>
        <v>7</v>
      </c>
      <c r="J253" s="347">
        <f t="shared" si="21"/>
        <v>7</v>
      </c>
    </row>
    <row r="254" spans="1:10">
      <c r="A254" s="345" t="s">
        <v>1934</v>
      </c>
      <c r="B254" s="88" t="s">
        <v>223</v>
      </c>
      <c r="C254" s="503" t="s">
        <v>2205</v>
      </c>
      <c r="D254" s="511" t="s">
        <v>2206</v>
      </c>
      <c r="E254" s="505"/>
      <c r="F254" s="505"/>
      <c r="G254" s="505"/>
      <c r="H254" s="505">
        <v>1</v>
      </c>
      <c r="I254" s="347">
        <f t="shared" si="20"/>
        <v>0</v>
      </c>
      <c r="J254" s="347">
        <f t="shared" si="21"/>
        <v>1</v>
      </c>
    </row>
    <row r="255" spans="1:10">
      <c r="A255" s="345" t="s">
        <v>1934</v>
      </c>
      <c r="B255" s="88" t="s">
        <v>223</v>
      </c>
      <c r="C255" s="503" t="s">
        <v>2207</v>
      </c>
      <c r="D255" s="511" t="s">
        <v>2208</v>
      </c>
      <c r="E255" s="505"/>
      <c r="F255" s="505"/>
      <c r="G255" s="505">
        <v>6</v>
      </c>
      <c r="H255" s="505">
        <v>6</v>
      </c>
      <c r="I255" s="347">
        <f t="shared" si="20"/>
        <v>6</v>
      </c>
      <c r="J255" s="347">
        <f t="shared" si="21"/>
        <v>6</v>
      </c>
    </row>
    <row r="256" spans="1:10">
      <c r="A256" s="345" t="s">
        <v>1934</v>
      </c>
      <c r="B256" s="88" t="s">
        <v>223</v>
      </c>
      <c r="C256" s="503" t="s">
        <v>2209</v>
      </c>
      <c r="D256" s="511" t="s">
        <v>2210</v>
      </c>
      <c r="E256" s="505"/>
      <c r="F256" s="505"/>
      <c r="G256" s="505"/>
      <c r="H256" s="505">
        <v>1</v>
      </c>
      <c r="I256" s="347">
        <f t="shared" si="20"/>
        <v>0</v>
      </c>
      <c r="J256" s="347">
        <f t="shared" si="21"/>
        <v>1</v>
      </c>
    </row>
    <row r="257" spans="1:10">
      <c r="A257" s="345" t="s">
        <v>1934</v>
      </c>
      <c r="B257" s="88" t="s">
        <v>223</v>
      </c>
      <c r="C257" s="503" t="s">
        <v>2211</v>
      </c>
      <c r="D257" s="511" t="s">
        <v>2212</v>
      </c>
      <c r="E257" s="505"/>
      <c r="F257" s="505"/>
      <c r="G257" s="505">
        <v>1</v>
      </c>
      <c r="H257" s="505">
        <v>1</v>
      </c>
      <c r="I257" s="347">
        <f t="shared" si="20"/>
        <v>1</v>
      </c>
      <c r="J257" s="347">
        <f t="shared" si="21"/>
        <v>1</v>
      </c>
    </row>
    <row r="258" spans="1:10">
      <c r="A258" s="345" t="s">
        <v>1934</v>
      </c>
      <c r="B258" s="88" t="s">
        <v>223</v>
      </c>
      <c r="C258" s="503" t="s">
        <v>2213</v>
      </c>
      <c r="D258" s="511" t="s">
        <v>2214</v>
      </c>
      <c r="E258" s="505"/>
      <c r="F258" s="505"/>
      <c r="G258" s="505"/>
      <c r="H258" s="505">
        <v>1</v>
      </c>
      <c r="I258" s="347">
        <f t="shared" si="20"/>
        <v>0</v>
      </c>
      <c r="J258" s="347">
        <f t="shared" si="21"/>
        <v>1</v>
      </c>
    </row>
    <row r="259" spans="1:10">
      <c r="A259" s="345" t="s">
        <v>1934</v>
      </c>
      <c r="B259" s="88" t="s">
        <v>223</v>
      </c>
      <c r="C259" s="503" t="s">
        <v>2215</v>
      </c>
      <c r="D259" s="511" t="s">
        <v>2216</v>
      </c>
      <c r="E259" s="505"/>
      <c r="F259" s="505"/>
      <c r="G259" s="505"/>
      <c r="H259" s="505">
        <v>1</v>
      </c>
      <c r="I259" s="347">
        <f t="shared" si="20"/>
        <v>0</v>
      </c>
      <c r="J259" s="347">
        <f t="shared" si="21"/>
        <v>1</v>
      </c>
    </row>
    <row r="260" spans="1:10">
      <c r="A260" s="345" t="s">
        <v>1934</v>
      </c>
      <c r="B260" s="88" t="s">
        <v>223</v>
      </c>
      <c r="C260" s="503" t="s">
        <v>2217</v>
      </c>
      <c r="D260" s="511" t="s">
        <v>2218</v>
      </c>
      <c r="E260" s="505"/>
      <c r="F260" s="505"/>
      <c r="G260" s="505">
        <v>1</v>
      </c>
      <c r="H260" s="505">
        <v>1</v>
      </c>
      <c r="I260" s="347">
        <f t="shared" si="20"/>
        <v>1</v>
      </c>
      <c r="J260" s="347">
        <f t="shared" si="21"/>
        <v>1</v>
      </c>
    </row>
    <row r="261" spans="1:10">
      <c r="A261" s="345" t="s">
        <v>1934</v>
      </c>
      <c r="B261" s="88" t="s">
        <v>223</v>
      </c>
      <c r="C261" s="503" t="s">
        <v>2219</v>
      </c>
      <c r="D261" s="511" t="s">
        <v>2220</v>
      </c>
      <c r="E261" s="505"/>
      <c r="F261" s="505"/>
      <c r="G261" s="505"/>
      <c r="H261" s="505">
        <v>1</v>
      </c>
      <c r="I261" s="347">
        <f t="shared" si="20"/>
        <v>0</v>
      </c>
      <c r="J261" s="347">
        <f t="shared" si="21"/>
        <v>1</v>
      </c>
    </row>
    <row r="262" spans="1:10">
      <c r="A262" s="345" t="s">
        <v>1934</v>
      </c>
      <c r="B262" s="88" t="s">
        <v>223</v>
      </c>
      <c r="C262" s="503" t="s">
        <v>2221</v>
      </c>
      <c r="D262" s="511" t="s">
        <v>2222</v>
      </c>
      <c r="E262" s="505"/>
      <c r="F262" s="505"/>
      <c r="G262" s="505"/>
      <c r="H262" s="505">
        <v>1</v>
      </c>
      <c r="I262" s="347">
        <f t="shared" si="20"/>
        <v>0</v>
      </c>
      <c r="J262" s="347">
        <f t="shared" si="21"/>
        <v>1</v>
      </c>
    </row>
    <row r="263" spans="1:10">
      <c r="A263" s="345" t="s">
        <v>1934</v>
      </c>
      <c r="B263" s="88" t="s">
        <v>223</v>
      </c>
      <c r="C263" s="503" t="s">
        <v>2223</v>
      </c>
      <c r="D263" s="511" t="s">
        <v>2224</v>
      </c>
      <c r="E263" s="505"/>
      <c r="F263" s="505"/>
      <c r="G263" s="505"/>
      <c r="H263" s="505">
        <v>1</v>
      </c>
      <c r="I263" s="347">
        <f t="shared" si="20"/>
        <v>0</v>
      </c>
      <c r="J263" s="347">
        <f t="shared" si="21"/>
        <v>1</v>
      </c>
    </row>
    <row r="264" spans="1:10">
      <c r="A264" s="345" t="s">
        <v>1934</v>
      </c>
      <c r="B264" s="88" t="s">
        <v>223</v>
      </c>
      <c r="C264" s="503" t="s">
        <v>2225</v>
      </c>
      <c r="D264" s="511" t="s">
        <v>2226</v>
      </c>
      <c r="E264" s="505"/>
      <c r="F264" s="505"/>
      <c r="G264" s="505">
        <v>1</v>
      </c>
      <c r="H264" s="505">
        <v>1</v>
      </c>
      <c r="I264" s="347">
        <f t="shared" si="20"/>
        <v>1</v>
      </c>
      <c r="J264" s="347">
        <f t="shared" si="21"/>
        <v>1</v>
      </c>
    </row>
    <row r="265" spans="1:10">
      <c r="A265" s="345" t="s">
        <v>1934</v>
      </c>
      <c r="B265" s="88" t="s">
        <v>223</v>
      </c>
      <c r="C265" s="503" t="s">
        <v>2227</v>
      </c>
      <c r="D265" s="511" t="s">
        <v>2228</v>
      </c>
      <c r="E265" s="505"/>
      <c r="F265" s="505"/>
      <c r="G265" s="505">
        <v>9</v>
      </c>
      <c r="H265" s="505">
        <v>9</v>
      </c>
      <c r="I265" s="347">
        <f t="shared" si="20"/>
        <v>9</v>
      </c>
      <c r="J265" s="347">
        <f t="shared" si="21"/>
        <v>9</v>
      </c>
    </row>
    <row r="266" spans="1:10">
      <c r="A266" s="345" t="s">
        <v>1934</v>
      </c>
      <c r="B266" s="88" t="s">
        <v>223</v>
      </c>
      <c r="C266" s="503" t="s">
        <v>2229</v>
      </c>
      <c r="D266" s="511" t="s">
        <v>2230</v>
      </c>
      <c r="E266" s="505"/>
      <c r="F266" s="505"/>
      <c r="G266" s="505">
        <v>3</v>
      </c>
      <c r="H266" s="505">
        <v>3</v>
      </c>
      <c r="I266" s="347">
        <f t="shared" si="14"/>
        <v>3</v>
      </c>
      <c r="J266" s="347">
        <f t="shared" si="15"/>
        <v>3</v>
      </c>
    </row>
    <row r="267" spans="1:10">
      <c r="A267" s="345" t="s">
        <v>1934</v>
      </c>
      <c r="B267" s="88" t="s">
        <v>223</v>
      </c>
      <c r="C267" s="503" t="s">
        <v>2231</v>
      </c>
      <c r="D267" s="511" t="s">
        <v>2232</v>
      </c>
      <c r="E267" s="505">
        <v>10</v>
      </c>
      <c r="F267" s="505">
        <v>10</v>
      </c>
      <c r="G267" s="505">
        <v>9</v>
      </c>
      <c r="H267" s="505">
        <v>10</v>
      </c>
      <c r="I267" s="347">
        <f t="shared" si="14"/>
        <v>19</v>
      </c>
      <c r="J267" s="347">
        <f t="shared" si="15"/>
        <v>20</v>
      </c>
    </row>
    <row r="268" spans="1:10">
      <c r="A268" s="345" t="s">
        <v>1934</v>
      </c>
      <c r="B268" s="88" t="s">
        <v>223</v>
      </c>
      <c r="C268" s="503" t="s">
        <v>2233</v>
      </c>
      <c r="D268" s="511" t="s">
        <v>2234</v>
      </c>
      <c r="E268" s="505">
        <v>2</v>
      </c>
      <c r="F268" s="505">
        <v>3</v>
      </c>
      <c r="G268" s="505">
        <v>7</v>
      </c>
      <c r="H268" s="505">
        <v>7</v>
      </c>
      <c r="I268" s="347">
        <f t="shared" si="14"/>
        <v>9</v>
      </c>
      <c r="J268" s="347">
        <f t="shared" si="15"/>
        <v>10</v>
      </c>
    </row>
    <row r="269" spans="1:10">
      <c r="A269" s="345" t="s">
        <v>1934</v>
      </c>
      <c r="B269" s="88" t="s">
        <v>223</v>
      </c>
      <c r="C269" s="503" t="s">
        <v>2235</v>
      </c>
      <c r="D269" s="511" t="s">
        <v>2236</v>
      </c>
      <c r="E269" s="505">
        <v>1</v>
      </c>
      <c r="F269" s="505">
        <v>1</v>
      </c>
      <c r="G269" s="505">
        <v>1</v>
      </c>
      <c r="H269" s="505">
        <v>1</v>
      </c>
      <c r="I269" s="347">
        <f t="shared" ref="I269:I332" si="22">SUM(E269,G269)</f>
        <v>2</v>
      </c>
      <c r="J269" s="347">
        <f t="shared" ref="J269:J332" si="23">SUM(F269,H269)</f>
        <v>2</v>
      </c>
    </row>
    <row r="270" spans="1:10">
      <c r="A270" s="345" t="s">
        <v>1934</v>
      </c>
      <c r="B270" s="88" t="s">
        <v>223</v>
      </c>
      <c r="C270" s="503" t="s">
        <v>2237</v>
      </c>
      <c r="D270" s="511" t="s">
        <v>2238</v>
      </c>
      <c r="E270" s="505"/>
      <c r="F270" s="505"/>
      <c r="G270" s="505">
        <v>18</v>
      </c>
      <c r="H270" s="505">
        <v>18</v>
      </c>
      <c r="I270" s="347">
        <f t="shared" si="22"/>
        <v>18</v>
      </c>
      <c r="J270" s="347">
        <f t="shared" si="23"/>
        <v>18</v>
      </c>
    </row>
    <row r="271" spans="1:10">
      <c r="A271" s="345" t="s">
        <v>1934</v>
      </c>
      <c r="B271" s="88" t="s">
        <v>223</v>
      </c>
      <c r="C271" s="503" t="s">
        <v>2239</v>
      </c>
      <c r="D271" s="511" t="s">
        <v>2240</v>
      </c>
      <c r="E271" s="505">
        <v>17</v>
      </c>
      <c r="F271" s="505">
        <v>17</v>
      </c>
      <c r="G271" s="505">
        <v>40</v>
      </c>
      <c r="H271" s="505">
        <v>40</v>
      </c>
      <c r="I271" s="347">
        <f t="shared" si="22"/>
        <v>57</v>
      </c>
      <c r="J271" s="347">
        <f t="shared" si="23"/>
        <v>57</v>
      </c>
    </row>
    <row r="272" spans="1:10">
      <c r="A272" s="345" t="s">
        <v>1934</v>
      </c>
      <c r="B272" s="88" t="s">
        <v>223</v>
      </c>
      <c r="C272" s="503" t="s">
        <v>2241</v>
      </c>
      <c r="D272" s="511" t="s">
        <v>2242</v>
      </c>
      <c r="E272" s="505"/>
      <c r="F272" s="505"/>
      <c r="G272" s="505"/>
      <c r="H272" s="505">
        <v>1</v>
      </c>
      <c r="I272" s="347">
        <f t="shared" si="22"/>
        <v>0</v>
      </c>
      <c r="J272" s="347">
        <f t="shared" si="23"/>
        <v>1</v>
      </c>
    </row>
    <row r="273" spans="1:10">
      <c r="A273" s="345" t="s">
        <v>1934</v>
      </c>
      <c r="B273" s="88" t="s">
        <v>223</v>
      </c>
      <c r="C273" s="503" t="s">
        <v>2243</v>
      </c>
      <c r="D273" s="511" t="s">
        <v>2244</v>
      </c>
      <c r="E273" s="505"/>
      <c r="F273" s="505"/>
      <c r="G273" s="505"/>
      <c r="H273" s="505">
        <v>1</v>
      </c>
      <c r="I273" s="347">
        <f t="shared" si="22"/>
        <v>0</v>
      </c>
      <c r="J273" s="347">
        <f t="shared" si="23"/>
        <v>1</v>
      </c>
    </row>
    <row r="274" spans="1:10">
      <c r="A274" s="345" t="s">
        <v>1934</v>
      </c>
      <c r="B274" s="88" t="s">
        <v>223</v>
      </c>
      <c r="C274" s="503" t="s">
        <v>2245</v>
      </c>
      <c r="D274" s="511" t="s">
        <v>2246</v>
      </c>
      <c r="E274" s="505"/>
      <c r="F274" s="505"/>
      <c r="G274" s="505">
        <v>5</v>
      </c>
      <c r="H274" s="505">
        <v>5</v>
      </c>
      <c r="I274" s="347">
        <f t="shared" si="22"/>
        <v>5</v>
      </c>
      <c r="J274" s="347">
        <f t="shared" si="23"/>
        <v>5</v>
      </c>
    </row>
    <row r="275" spans="1:10">
      <c r="A275" s="345" t="s">
        <v>1934</v>
      </c>
      <c r="B275" s="88" t="s">
        <v>223</v>
      </c>
      <c r="C275" s="503" t="s">
        <v>2247</v>
      </c>
      <c r="D275" s="511" t="s">
        <v>2248</v>
      </c>
      <c r="E275" s="505"/>
      <c r="F275" s="505"/>
      <c r="G275" s="505"/>
      <c r="H275" s="505">
        <v>1</v>
      </c>
      <c r="I275" s="347">
        <f t="shared" si="22"/>
        <v>0</v>
      </c>
      <c r="J275" s="347">
        <f t="shared" si="23"/>
        <v>1</v>
      </c>
    </row>
    <row r="276" spans="1:10">
      <c r="A276" s="345" t="s">
        <v>1934</v>
      </c>
      <c r="B276" s="88" t="s">
        <v>223</v>
      </c>
      <c r="C276" s="503" t="s">
        <v>2249</v>
      </c>
      <c r="D276" s="511" t="s">
        <v>2250</v>
      </c>
      <c r="E276" s="505"/>
      <c r="F276" s="505"/>
      <c r="G276" s="505"/>
      <c r="H276" s="505">
        <v>1</v>
      </c>
      <c r="I276" s="347">
        <f t="shared" si="22"/>
        <v>0</v>
      </c>
      <c r="J276" s="347">
        <f t="shared" si="23"/>
        <v>1</v>
      </c>
    </row>
    <row r="277" spans="1:10">
      <c r="A277" s="345" t="s">
        <v>1934</v>
      </c>
      <c r="B277" s="88" t="s">
        <v>223</v>
      </c>
      <c r="C277" s="503" t="s">
        <v>2251</v>
      </c>
      <c r="D277" s="511" t="s">
        <v>2252</v>
      </c>
      <c r="E277" s="505"/>
      <c r="F277" s="505"/>
      <c r="G277" s="505"/>
      <c r="H277" s="505">
        <v>1</v>
      </c>
      <c r="I277" s="347">
        <f t="shared" si="22"/>
        <v>0</v>
      </c>
      <c r="J277" s="347">
        <f t="shared" si="23"/>
        <v>1</v>
      </c>
    </row>
    <row r="278" spans="1:10">
      <c r="A278" s="345" t="s">
        <v>1934</v>
      </c>
      <c r="B278" s="88" t="s">
        <v>223</v>
      </c>
      <c r="C278" s="503" t="s">
        <v>2253</v>
      </c>
      <c r="D278" s="511" t="s">
        <v>2254</v>
      </c>
      <c r="E278" s="505">
        <v>1</v>
      </c>
      <c r="F278" s="505">
        <v>1</v>
      </c>
      <c r="G278" s="505">
        <v>1</v>
      </c>
      <c r="H278" s="505">
        <v>1</v>
      </c>
      <c r="I278" s="347">
        <f t="shared" si="22"/>
        <v>2</v>
      </c>
      <c r="J278" s="347">
        <f t="shared" si="23"/>
        <v>2</v>
      </c>
    </row>
    <row r="279" spans="1:10">
      <c r="A279" s="345" t="s">
        <v>1934</v>
      </c>
      <c r="B279" s="88" t="s">
        <v>223</v>
      </c>
      <c r="C279" s="503" t="s">
        <v>2255</v>
      </c>
      <c r="D279" s="511" t="s">
        <v>2256</v>
      </c>
      <c r="E279" s="505"/>
      <c r="F279" s="505"/>
      <c r="G279" s="505">
        <v>2</v>
      </c>
      <c r="H279" s="505">
        <v>2</v>
      </c>
      <c r="I279" s="347">
        <f t="shared" si="22"/>
        <v>2</v>
      </c>
      <c r="J279" s="347">
        <f t="shared" si="23"/>
        <v>2</v>
      </c>
    </row>
    <row r="280" spans="1:10">
      <c r="A280" s="345" t="s">
        <v>1934</v>
      </c>
      <c r="B280" s="88" t="s">
        <v>223</v>
      </c>
      <c r="C280" s="503" t="s">
        <v>2257</v>
      </c>
      <c r="D280" s="511" t="s">
        <v>2258</v>
      </c>
      <c r="E280" s="505"/>
      <c r="F280" s="505"/>
      <c r="G280" s="505">
        <v>2</v>
      </c>
      <c r="H280" s="505">
        <v>2</v>
      </c>
      <c r="I280" s="347">
        <f t="shared" si="22"/>
        <v>2</v>
      </c>
      <c r="J280" s="347">
        <f t="shared" si="23"/>
        <v>2</v>
      </c>
    </row>
    <row r="281" spans="1:10">
      <c r="A281" s="345" t="s">
        <v>1934</v>
      </c>
      <c r="B281" s="88" t="s">
        <v>223</v>
      </c>
      <c r="C281" s="503" t="s">
        <v>2259</v>
      </c>
      <c r="D281" s="511" t="s">
        <v>2260</v>
      </c>
      <c r="E281" s="505"/>
      <c r="F281" s="505"/>
      <c r="G281" s="505"/>
      <c r="H281" s="505">
        <v>1</v>
      </c>
      <c r="I281" s="347">
        <f t="shared" si="22"/>
        <v>0</v>
      </c>
      <c r="J281" s="347">
        <f t="shared" si="23"/>
        <v>1</v>
      </c>
    </row>
    <row r="282" spans="1:10">
      <c r="A282" s="345" t="s">
        <v>1934</v>
      </c>
      <c r="B282" s="88" t="s">
        <v>223</v>
      </c>
      <c r="C282" s="503" t="s">
        <v>2261</v>
      </c>
      <c r="D282" s="511" t="s">
        <v>2262</v>
      </c>
      <c r="E282" s="505"/>
      <c r="F282" s="505"/>
      <c r="G282" s="505"/>
      <c r="H282" s="505">
        <v>1</v>
      </c>
      <c r="I282" s="347">
        <f t="shared" si="22"/>
        <v>0</v>
      </c>
      <c r="J282" s="347">
        <f t="shared" si="23"/>
        <v>1</v>
      </c>
    </row>
    <row r="283" spans="1:10">
      <c r="A283" s="345" t="s">
        <v>1934</v>
      </c>
      <c r="B283" s="88" t="s">
        <v>223</v>
      </c>
      <c r="C283" s="503" t="s">
        <v>2263</v>
      </c>
      <c r="D283" s="511" t="s">
        <v>2264</v>
      </c>
      <c r="E283" s="505"/>
      <c r="F283" s="505"/>
      <c r="G283" s="505">
        <v>5</v>
      </c>
      <c r="H283" s="505">
        <v>5</v>
      </c>
      <c r="I283" s="347">
        <f t="shared" si="22"/>
        <v>5</v>
      </c>
      <c r="J283" s="347">
        <f t="shared" si="23"/>
        <v>5</v>
      </c>
    </row>
    <row r="284" spans="1:10">
      <c r="A284" s="345" t="s">
        <v>1934</v>
      </c>
      <c r="B284" s="88" t="s">
        <v>223</v>
      </c>
      <c r="C284" s="503" t="s">
        <v>2265</v>
      </c>
      <c r="D284" s="511" t="s">
        <v>2266</v>
      </c>
      <c r="E284" s="505"/>
      <c r="F284" s="505"/>
      <c r="G284" s="505"/>
      <c r="H284" s="505">
        <v>1</v>
      </c>
      <c r="I284" s="347">
        <f t="shared" si="22"/>
        <v>0</v>
      </c>
      <c r="J284" s="347">
        <f t="shared" si="23"/>
        <v>1</v>
      </c>
    </row>
    <row r="285" spans="1:10">
      <c r="A285" s="345" t="s">
        <v>1934</v>
      </c>
      <c r="B285" s="88" t="s">
        <v>223</v>
      </c>
      <c r="C285" s="503" t="s">
        <v>2267</v>
      </c>
      <c r="D285" s="511" t="s">
        <v>2268</v>
      </c>
      <c r="E285" s="505"/>
      <c r="F285" s="505"/>
      <c r="G285" s="505"/>
      <c r="H285" s="505">
        <v>1</v>
      </c>
      <c r="I285" s="347">
        <f t="shared" si="22"/>
        <v>0</v>
      </c>
      <c r="J285" s="347">
        <f t="shared" si="23"/>
        <v>1</v>
      </c>
    </row>
    <row r="286" spans="1:10">
      <c r="A286" s="345" t="s">
        <v>1934</v>
      </c>
      <c r="B286" s="88" t="s">
        <v>223</v>
      </c>
      <c r="C286" s="503" t="s">
        <v>2269</v>
      </c>
      <c r="D286" s="511" t="s">
        <v>2270</v>
      </c>
      <c r="E286" s="505"/>
      <c r="F286" s="505"/>
      <c r="G286" s="505"/>
      <c r="H286" s="505">
        <v>1</v>
      </c>
      <c r="I286" s="347">
        <f t="shared" si="22"/>
        <v>0</v>
      </c>
      <c r="J286" s="347">
        <f t="shared" si="23"/>
        <v>1</v>
      </c>
    </row>
    <row r="287" spans="1:10">
      <c r="A287" s="345" t="s">
        <v>1934</v>
      </c>
      <c r="B287" s="88" t="s">
        <v>223</v>
      </c>
      <c r="C287" s="503" t="s">
        <v>2271</v>
      </c>
      <c r="D287" s="511" t="s">
        <v>2272</v>
      </c>
      <c r="E287" s="505"/>
      <c r="F287" s="505"/>
      <c r="G287" s="505">
        <v>8</v>
      </c>
      <c r="H287" s="505">
        <v>8</v>
      </c>
      <c r="I287" s="347">
        <f t="shared" si="22"/>
        <v>8</v>
      </c>
      <c r="J287" s="347">
        <f t="shared" si="23"/>
        <v>8</v>
      </c>
    </row>
    <row r="288" spans="1:10">
      <c r="A288" s="345" t="s">
        <v>1934</v>
      </c>
      <c r="B288" s="88" t="s">
        <v>223</v>
      </c>
      <c r="C288" s="503" t="s">
        <v>2273</v>
      </c>
      <c r="D288" s="511" t="s">
        <v>2274</v>
      </c>
      <c r="E288" s="505"/>
      <c r="F288" s="505"/>
      <c r="G288" s="505"/>
      <c r="H288" s="505">
        <v>1</v>
      </c>
      <c r="I288" s="347">
        <f t="shared" si="22"/>
        <v>0</v>
      </c>
      <c r="J288" s="347">
        <f t="shared" si="23"/>
        <v>1</v>
      </c>
    </row>
    <row r="289" spans="1:10">
      <c r="A289" s="345" t="s">
        <v>1934</v>
      </c>
      <c r="B289" s="88" t="s">
        <v>223</v>
      </c>
      <c r="C289" s="503" t="s">
        <v>2275</v>
      </c>
      <c r="D289" s="511" t="s">
        <v>2276</v>
      </c>
      <c r="E289" s="505">
        <v>1</v>
      </c>
      <c r="F289" s="505">
        <v>1</v>
      </c>
      <c r="G289" s="505">
        <v>1</v>
      </c>
      <c r="H289" s="505">
        <v>1</v>
      </c>
      <c r="I289" s="347">
        <f t="shared" si="22"/>
        <v>2</v>
      </c>
      <c r="J289" s="347">
        <f t="shared" si="23"/>
        <v>2</v>
      </c>
    </row>
    <row r="290" spans="1:10">
      <c r="A290" s="345" t="s">
        <v>1934</v>
      </c>
      <c r="B290" s="88" t="s">
        <v>223</v>
      </c>
      <c r="C290" s="503" t="s">
        <v>2277</v>
      </c>
      <c r="D290" s="511" t="s">
        <v>2278</v>
      </c>
      <c r="E290" s="505">
        <v>1</v>
      </c>
      <c r="F290" s="505">
        <v>1</v>
      </c>
      <c r="G290" s="505"/>
      <c r="H290" s="505"/>
      <c r="I290" s="347">
        <f t="shared" si="22"/>
        <v>1</v>
      </c>
      <c r="J290" s="347">
        <f t="shared" si="23"/>
        <v>1</v>
      </c>
    </row>
    <row r="291" spans="1:10">
      <c r="A291" s="345" t="s">
        <v>1934</v>
      </c>
      <c r="B291" s="88" t="s">
        <v>223</v>
      </c>
      <c r="C291" s="503" t="s">
        <v>2279</v>
      </c>
      <c r="D291" s="511" t="s">
        <v>2280</v>
      </c>
      <c r="E291" s="505"/>
      <c r="F291" s="505">
        <v>1</v>
      </c>
      <c r="G291" s="505"/>
      <c r="H291" s="505"/>
      <c r="I291" s="347">
        <f t="shared" si="22"/>
        <v>0</v>
      </c>
      <c r="J291" s="347">
        <f t="shared" si="23"/>
        <v>1</v>
      </c>
    </row>
    <row r="292" spans="1:10">
      <c r="A292" s="345" t="s">
        <v>1934</v>
      </c>
      <c r="B292" s="88" t="s">
        <v>223</v>
      </c>
      <c r="C292" s="503" t="s">
        <v>2281</v>
      </c>
      <c r="D292" s="511" t="s">
        <v>2282</v>
      </c>
      <c r="E292" s="505"/>
      <c r="F292" s="505"/>
      <c r="G292" s="505"/>
      <c r="H292" s="505">
        <v>1</v>
      </c>
      <c r="I292" s="347">
        <f t="shared" si="22"/>
        <v>0</v>
      </c>
      <c r="J292" s="347">
        <f t="shared" si="23"/>
        <v>1</v>
      </c>
    </row>
    <row r="293" spans="1:10">
      <c r="A293" s="345" t="s">
        <v>1934</v>
      </c>
      <c r="B293" s="88" t="s">
        <v>223</v>
      </c>
      <c r="C293" s="503" t="s">
        <v>2283</v>
      </c>
      <c r="D293" s="511" t="s">
        <v>2284</v>
      </c>
      <c r="E293" s="505"/>
      <c r="F293" s="505"/>
      <c r="G293" s="505">
        <v>2</v>
      </c>
      <c r="H293" s="505">
        <v>2</v>
      </c>
      <c r="I293" s="347">
        <f t="shared" si="22"/>
        <v>2</v>
      </c>
      <c r="J293" s="347">
        <f t="shared" si="23"/>
        <v>2</v>
      </c>
    </row>
    <row r="294" spans="1:10">
      <c r="A294" s="345" t="s">
        <v>1934</v>
      </c>
      <c r="B294" s="88" t="s">
        <v>223</v>
      </c>
      <c r="C294" s="503" t="s">
        <v>2285</v>
      </c>
      <c r="D294" s="511" t="s">
        <v>2286</v>
      </c>
      <c r="E294" s="505"/>
      <c r="F294" s="505"/>
      <c r="G294" s="505">
        <v>2</v>
      </c>
      <c r="H294" s="505">
        <v>2</v>
      </c>
      <c r="I294" s="347">
        <f t="shared" si="22"/>
        <v>2</v>
      </c>
      <c r="J294" s="347">
        <f t="shared" si="23"/>
        <v>2</v>
      </c>
    </row>
    <row r="295" spans="1:10">
      <c r="A295" s="345" t="s">
        <v>1934</v>
      </c>
      <c r="B295" s="88" t="s">
        <v>223</v>
      </c>
      <c r="C295" s="503" t="s">
        <v>2287</v>
      </c>
      <c r="D295" s="511" t="s">
        <v>2288</v>
      </c>
      <c r="E295" s="505"/>
      <c r="F295" s="505"/>
      <c r="G295" s="505"/>
      <c r="H295" s="505"/>
      <c r="I295" s="347">
        <f t="shared" si="22"/>
        <v>0</v>
      </c>
      <c r="J295" s="347">
        <f t="shared" si="23"/>
        <v>0</v>
      </c>
    </row>
    <row r="296" spans="1:10">
      <c r="A296" s="345" t="s">
        <v>1934</v>
      </c>
      <c r="B296" s="88" t="s">
        <v>223</v>
      </c>
      <c r="C296" s="503" t="s">
        <v>2289</v>
      </c>
      <c r="D296" s="511" t="s">
        <v>2290</v>
      </c>
      <c r="E296" s="505"/>
      <c r="F296" s="505"/>
      <c r="G296" s="505"/>
      <c r="H296" s="505"/>
      <c r="I296" s="347">
        <f t="shared" si="22"/>
        <v>0</v>
      </c>
      <c r="J296" s="347">
        <f t="shared" si="23"/>
        <v>0</v>
      </c>
    </row>
    <row r="297" spans="1:10">
      <c r="A297" s="345" t="s">
        <v>1934</v>
      </c>
      <c r="B297" s="88" t="s">
        <v>223</v>
      </c>
      <c r="C297" s="503" t="s">
        <v>2291</v>
      </c>
      <c r="D297" s="511" t="s">
        <v>2292</v>
      </c>
      <c r="E297" s="505"/>
      <c r="F297" s="505"/>
      <c r="G297" s="505"/>
      <c r="H297" s="505">
        <v>1</v>
      </c>
      <c r="I297" s="347">
        <f t="shared" si="22"/>
        <v>0</v>
      </c>
      <c r="J297" s="347">
        <f t="shared" si="23"/>
        <v>1</v>
      </c>
    </row>
    <row r="298" spans="1:10">
      <c r="A298" s="345" t="s">
        <v>1934</v>
      </c>
      <c r="B298" s="88" t="s">
        <v>223</v>
      </c>
      <c r="C298" s="503" t="s">
        <v>2293</v>
      </c>
      <c r="D298" s="511" t="s">
        <v>2294</v>
      </c>
      <c r="E298" s="505"/>
      <c r="F298" s="505"/>
      <c r="G298" s="505">
        <v>3</v>
      </c>
      <c r="H298" s="505">
        <v>3</v>
      </c>
      <c r="I298" s="347">
        <f t="shared" si="22"/>
        <v>3</v>
      </c>
      <c r="J298" s="347">
        <f t="shared" si="23"/>
        <v>3</v>
      </c>
    </row>
    <row r="299" spans="1:10">
      <c r="A299" s="345" t="s">
        <v>1934</v>
      </c>
      <c r="B299" s="88" t="s">
        <v>223</v>
      </c>
      <c r="C299" s="503" t="s">
        <v>2295</v>
      </c>
      <c r="D299" s="511" t="s">
        <v>2296</v>
      </c>
      <c r="E299" s="505">
        <v>2</v>
      </c>
      <c r="F299" s="505">
        <v>2</v>
      </c>
      <c r="G299" s="505">
        <v>20</v>
      </c>
      <c r="H299" s="505">
        <v>20</v>
      </c>
      <c r="I299" s="347">
        <f t="shared" si="22"/>
        <v>22</v>
      </c>
      <c r="J299" s="347">
        <f t="shared" si="23"/>
        <v>22</v>
      </c>
    </row>
    <row r="300" spans="1:10">
      <c r="A300" s="345" t="s">
        <v>1934</v>
      </c>
      <c r="B300" s="88" t="s">
        <v>223</v>
      </c>
      <c r="C300" s="503" t="s">
        <v>2297</v>
      </c>
      <c r="D300" s="511" t="s">
        <v>2298</v>
      </c>
      <c r="E300" s="505"/>
      <c r="F300" s="505"/>
      <c r="G300" s="505"/>
      <c r="H300" s="505">
        <v>1</v>
      </c>
      <c r="I300" s="347">
        <f t="shared" si="22"/>
        <v>0</v>
      </c>
      <c r="J300" s="347">
        <f t="shared" si="23"/>
        <v>1</v>
      </c>
    </row>
    <row r="301" spans="1:10">
      <c r="A301" s="345" t="s">
        <v>1934</v>
      </c>
      <c r="B301" s="88" t="s">
        <v>223</v>
      </c>
      <c r="C301" s="503" t="s">
        <v>2299</v>
      </c>
      <c r="D301" s="511" t="s">
        <v>2300</v>
      </c>
      <c r="E301" s="505"/>
      <c r="F301" s="505"/>
      <c r="G301" s="505"/>
      <c r="H301" s="505">
        <v>1</v>
      </c>
      <c r="I301" s="347">
        <f t="shared" si="22"/>
        <v>0</v>
      </c>
      <c r="J301" s="347">
        <f t="shared" si="23"/>
        <v>1</v>
      </c>
    </row>
    <row r="302" spans="1:10">
      <c r="A302" s="345" t="s">
        <v>1934</v>
      </c>
      <c r="B302" s="88" t="s">
        <v>223</v>
      </c>
      <c r="C302" s="503" t="s">
        <v>2301</v>
      </c>
      <c r="D302" s="511" t="s">
        <v>2302</v>
      </c>
      <c r="E302" s="505"/>
      <c r="F302" s="505"/>
      <c r="G302" s="505"/>
      <c r="H302" s="505">
        <v>1</v>
      </c>
      <c r="I302" s="347">
        <f t="shared" si="22"/>
        <v>0</v>
      </c>
      <c r="J302" s="347">
        <f t="shared" si="23"/>
        <v>1</v>
      </c>
    </row>
    <row r="303" spans="1:10">
      <c r="A303" s="345" t="s">
        <v>1934</v>
      </c>
      <c r="B303" s="88" t="s">
        <v>223</v>
      </c>
      <c r="C303" s="503" t="s">
        <v>2303</v>
      </c>
      <c r="D303" s="511" t="s">
        <v>2304</v>
      </c>
      <c r="E303" s="505"/>
      <c r="F303" s="505"/>
      <c r="G303" s="505">
        <v>3</v>
      </c>
      <c r="H303" s="505">
        <v>3</v>
      </c>
      <c r="I303" s="347">
        <f t="shared" si="22"/>
        <v>3</v>
      </c>
      <c r="J303" s="347">
        <f t="shared" si="23"/>
        <v>3</v>
      </c>
    </row>
    <row r="304" spans="1:10">
      <c r="A304" s="345" t="s">
        <v>1934</v>
      </c>
      <c r="B304" s="88" t="s">
        <v>223</v>
      </c>
      <c r="C304" s="503" t="s">
        <v>2305</v>
      </c>
      <c r="D304" s="511" t="s">
        <v>2306</v>
      </c>
      <c r="E304" s="505"/>
      <c r="F304" s="505"/>
      <c r="G304" s="505">
        <v>2</v>
      </c>
      <c r="H304" s="505">
        <v>2</v>
      </c>
      <c r="I304" s="347">
        <f t="shared" si="22"/>
        <v>2</v>
      </c>
      <c r="J304" s="347">
        <f t="shared" si="23"/>
        <v>2</v>
      </c>
    </row>
    <row r="305" spans="1:10">
      <c r="A305" s="345" t="s">
        <v>1934</v>
      </c>
      <c r="B305" s="88" t="s">
        <v>223</v>
      </c>
      <c r="C305" s="503" t="s">
        <v>2307</v>
      </c>
      <c r="D305" s="511" t="s">
        <v>2308</v>
      </c>
      <c r="E305" s="505"/>
      <c r="F305" s="505"/>
      <c r="G305" s="505">
        <v>15</v>
      </c>
      <c r="H305" s="505">
        <v>15</v>
      </c>
      <c r="I305" s="347">
        <f t="shared" si="22"/>
        <v>15</v>
      </c>
      <c r="J305" s="347">
        <f t="shared" si="23"/>
        <v>15</v>
      </c>
    </row>
    <row r="306" spans="1:10">
      <c r="A306" s="345" t="s">
        <v>1934</v>
      </c>
      <c r="B306" s="88" t="s">
        <v>223</v>
      </c>
      <c r="C306" s="503" t="s">
        <v>2309</v>
      </c>
      <c r="D306" s="511" t="s">
        <v>2310</v>
      </c>
      <c r="E306" s="505"/>
      <c r="F306" s="505"/>
      <c r="G306" s="505">
        <v>5</v>
      </c>
      <c r="H306" s="505">
        <v>5</v>
      </c>
      <c r="I306" s="347">
        <f t="shared" si="22"/>
        <v>5</v>
      </c>
      <c r="J306" s="347">
        <f t="shared" si="23"/>
        <v>5</v>
      </c>
    </row>
    <row r="307" spans="1:10" ht="24">
      <c r="A307" s="345" t="s">
        <v>1934</v>
      </c>
      <c r="B307" s="88" t="s">
        <v>223</v>
      </c>
      <c r="C307" s="503" t="s">
        <v>2311</v>
      </c>
      <c r="D307" s="511" t="s">
        <v>2312</v>
      </c>
      <c r="E307" s="505"/>
      <c r="F307" s="505"/>
      <c r="G307" s="505"/>
      <c r="H307" s="505">
        <v>1</v>
      </c>
      <c r="I307" s="347">
        <f t="shared" si="22"/>
        <v>0</v>
      </c>
      <c r="J307" s="347">
        <f t="shared" si="23"/>
        <v>1</v>
      </c>
    </row>
    <row r="308" spans="1:10">
      <c r="A308" s="345" t="s">
        <v>1934</v>
      </c>
      <c r="B308" s="88" t="s">
        <v>223</v>
      </c>
      <c r="C308" s="503" t="s">
        <v>2313</v>
      </c>
      <c r="D308" s="511" t="s">
        <v>2314</v>
      </c>
      <c r="E308" s="505"/>
      <c r="F308" s="505"/>
      <c r="G308" s="505"/>
      <c r="H308" s="505">
        <v>1</v>
      </c>
      <c r="I308" s="347">
        <f t="shared" si="22"/>
        <v>0</v>
      </c>
      <c r="J308" s="347">
        <f t="shared" si="23"/>
        <v>1</v>
      </c>
    </row>
    <row r="309" spans="1:10">
      <c r="A309" s="345" t="s">
        <v>1934</v>
      </c>
      <c r="B309" s="88" t="s">
        <v>223</v>
      </c>
      <c r="C309" s="503" t="s">
        <v>2315</v>
      </c>
      <c r="D309" s="511" t="s">
        <v>2316</v>
      </c>
      <c r="E309" s="505"/>
      <c r="F309" s="505"/>
      <c r="G309" s="505"/>
      <c r="H309" s="505">
        <v>1</v>
      </c>
      <c r="I309" s="347">
        <f t="shared" si="22"/>
        <v>0</v>
      </c>
      <c r="J309" s="347">
        <f t="shared" si="23"/>
        <v>1</v>
      </c>
    </row>
    <row r="310" spans="1:10">
      <c r="A310" s="345" t="s">
        <v>1934</v>
      </c>
      <c r="B310" s="88" t="s">
        <v>223</v>
      </c>
      <c r="C310" s="503" t="s">
        <v>2317</v>
      </c>
      <c r="D310" s="511" t="s">
        <v>2318</v>
      </c>
      <c r="E310" s="505"/>
      <c r="F310" s="505"/>
      <c r="G310" s="505">
        <v>1</v>
      </c>
      <c r="H310" s="505">
        <v>1</v>
      </c>
      <c r="I310" s="347">
        <f t="shared" si="22"/>
        <v>1</v>
      </c>
      <c r="J310" s="347">
        <f t="shared" si="23"/>
        <v>1</v>
      </c>
    </row>
    <row r="311" spans="1:10">
      <c r="A311" s="345" t="s">
        <v>1934</v>
      </c>
      <c r="B311" s="88" t="s">
        <v>223</v>
      </c>
      <c r="C311" s="503" t="s">
        <v>2319</v>
      </c>
      <c r="D311" s="511" t="s">
        <v>2320</v>
      </c>
      <c r="E311" s="505"/>
      <c r="F311" s="505"/>
      <c r="G311" s="505"/>
      <c r="H311" s="505">
        <v>1</v>
      </c>
      <c r="I311" s="347">
        <f t="shared" si="22"/>
        <v>0</v>
      </c>
      <c r="J311" s="347">
        <f t="shared" si="23"/>
        <v>1</v>
      </c>
    </row>
    <row r="312" spans="1:10">
      <c r="A312" s="345" t="s">
        <v>1934</v>
      </c>
      <c r="B312" s="88" t="s">
        <v>223</v>
      </c>
      <c r="C312" s="503" t="s">
        <v>2321</v>
      </c>
      <c r="D312" s="511" t="s">
        <v>2322</v>
      </c>
      <c r="E312" s="505"/>
      <c r="F312" s="505"/>
      <c r="G312" s="505"/>
      <c r="H312" s="505">
        <v>1</v>
      </c>
      <c r="I312" s="347">
        <f t="shared" si="22"/>
        <v>0</v>
      </c>
      <c r="J312" s="347">
        <f t="shared" si="23"/>
        <v>1</v>
      </c>
    </row>
    <row r="313" spans="1:10">
      <c r="A313" s="345" t="s">
        <v>1934</v>
      </c>
      <c r="B313" s="88" t="s">
        <v>223</v>
      </c>
      <c r="C313" s="503" t="s">
        <v>2323</v>
      </c>
      <c r="D313" s="511" t="s">
        <v>2324</v>
      </c>
      <c r="E313" s="505"/>
      <c r="F313" s="505"/>
      <c r="G313" s="505"/>
      <c r="H313" s="505">
        <v>1</v>
      </c>
      <c r="I313" s="347">
        <f t="shared" si="22"/>
        <v>0</v>
      </c>
      <c r="J313" s="347">
        <f t="shared" si="23"/>
        <v>1</v>
      </c>
    </row>
    <row r="314" spans="1:10">
      <c r="A314" s="345" t="s">
        <v>1934</v>
      </c>
      <c r="B314" s="88" t="s">
        <v>223</v>
      </c>
      <c r="C314" s="503" t="s">
        <v>2325</v>
      </c>
      <c r="D314" s="511" t="s">
        <v>2326</v>
      </c>
      <c r="E314" s="505"/>
      <c r="F314" s="505"/>
      <c r="G314" s="505"/>
      <c r="H314" s="505">
        <v>1</v>
      </c>
      <c r="I314" s="347">
        <f t="shared" si="22"/>
        <v>0</v>
      </c>
      <c r="J314" s="347">
        <f t="shared" si="23"/>
        <v>1</v>
      </c>
    </row>
    <row r="315" spans="1:10">
      <c r="A315" s="345" t="s">
        <v>1934</v>
      </c>
      <c r="B315" s="88" t="s">
        <v>223</v>
      </c>
      <c r="C315" s="503" t="s">
        <v>2327</v>
      </c>
      <c r="D315" s="511" t="s">
        <v>2328</v>
      </c>
      <c r="E315" s="505"/>
      <c r="F315" s="505"/>
      <c r="G315" s="505"/>
      <c r="H315" s="505">
        <v>1</v>
      </c>
      <c r="I315" s="347">
        <f t="shared" si="22"/>
        <v>0</v>
      </c>
      <c r="J315" s="347">
        <f t="shared" si="23"/>
        <v>1</v>
      </c>
    </row>
    <row r="316" spans="1:10">
      <c r="A316" s="345" t="s">
        <v>1934</v>
      </c>
      <c r="B316" s="88" t="s">
        <v>223</v>
      </c>
      <c r="C316" s="503" t="s">
        <v>2329</v>
      </c>
      <c r="D316" s="511" t="s">
        <v>2330</v>
      </c>
      <c r="E316" s="505"/>
      <c r="F316" s="505"/>
      <c r="G316" s="505"/>
      <c r="H316" s="505">
        <v>1</v>
      </c>
      <c r="I316" s="347">
        <f t="shared" si="22"/>
        <v>0</v>
      </c>
      <c r="J316" s="347">
        <f t="shared" si="23"/>
        <v>1</v>
      </c>
    </row>
    <row r="317" spans="1:10">
      <c r="A317" s="345" t="s">
        <v>1934</v>
      </c>
      <c r="B317" s="88" t="s">
        <v>223</v>
      </c>
      <c r="C317" s="503" t="s">
        <v>2331</v>
      </c>
      <c r="D317" s="511" t="s">
        <v>2332</v>
      </c>
      <c r="E317" s="505"/>
      <c r="F317" s="505"/>
      <c r="G317" s="505">
        <v>2</v>
      </c>
      <c r="H317" s="505">
        <v>2</v>
      </c>
      <c r="I317" s="347">
        <f t="shared" si="22"/>
        <v>2</v>
      </c>
      <c r="J317" s="347">
        <f t="shared" si="23"/>
        <v>2</v>
      </c>
    </row>
    <row r="318" spans="1:10">
      <c r="A318" s="345" t="s">
        <v>1934</v>
      </c>
      <c r="B318" s="88" t="s">
        <v>223</v>
      </c>
      <c r="C318" s="503" t="s">
        <v>2333</v>
      </c>
      <c r="D318" s="511" t="s">
        <v>2334</v>
      </c>
      <c r="E318" s="505"/>
      <c r="F318" s="505"/>
      <c r="G318" s="505"/>
      <c r="H318" s="505">
        <v>1</v>
      </c>
      <c r="I318" s="347">
        <f t="shared" si="22"/>
        <v>0</v>
      </c>
      <c r="J318" s="347">
        <f t="shared" si="23"/>
        <v>1</v>
      </c>
    </row>
    <row r="319" spans="1:10">
      <c r="A319" s="345" t="s">
        <v>1934</v>
      </c>
      <c r="B319" s="88" t="s">
        <v>223</v>
      </c>
      <c r="C319" s="503" t="s">
        <v>2335</v>
      </c>
      <c r="D319" s="511" t="s">
        <v>2336</v>
      </c>
      <c r="E319" s="505"/>
      <c r="F319" s="505"/>
      <c r="G319" s="505">
        <v>2</v>
      </c>
      <c r="H319" s="505">
        <v>2</v>
      </c>
      <c r="I319" s="347">
        <f t="shared" si="22"/>
        <v>2</v>
      </c>
      <c r="J319" s="347">
        <f t="shared" si="23"/>
        <v>2</v>
      </c>
    </row>
    <row r="320" spans="1:10">
      <c r="A320" s="345" t="s">
        <v>1934</v>
      </c>
      <c r="B320" s="88" t="s">
        <v>223</v>
      </c>
      <c r="C320" s="503" t="s">
        <v>2337</v>
      </c>
      <c r="D320" s="511" t="s">
        <v>2338</v>
      </c>
      <c r="E320" s="505"/>
      <c r="F320" s="505"/>
      <c r="G320" s="505"/>
      <c r="H320" s="505">
        <v>1</v>
      </c>
      <c r="I320" s="347">
        <f t="shared" si="22"/>
        <v>0</v>
      </c>
      <c r="J320" s="347">
        <f t="shared" si="23"/>
        <v>1</v>
      </c>
    </row>
    <row r="321" spans="1:10">
      <c r="A321" s="345" t="s">
        <v>1934</v>
      </c>
      <c r="B321" s="88" t="s">
        <v>223</v>
      </c>
      <c r="C321" s="503" t="s">
        <v>2339</v>
      </c>
      <c r="D321" s="511" t="s">
        <v>2340</v>
      </c>
      <c r="E321" s="505"/>
      <c r="F321" s="505"/>
      <c r="G321" s="505"/>
      <c r="H321" s="505">
        <v>1</v>
      </c>
      <c r="I321" s="347">
        <f t="shared" si="22"/>
        <v>0</v>
      </c>
      <c r="J321" s="347">
        <f t="shared" si="23"/>
        <v>1</v>
      </c>
    </row>
    <row r="322" spans="1:10">
      <c r="A322" s="345" t="s">
        <v>1934</v>
      </c>
      <c r="B322" s="88" t="s">
        <v>223</v>
      </c>
      <c r="C322" s="503" t="s">
        <v>2341</v>
      </c>
      <c r="D322" s="511" t="s">
        <v>2342</v>
      </c>
      <c r="E322" s="505">
        <v>5</v>
      </c>
      <c r="F322" s="505">
        <v>1</v>
      </c>
      <c r="G322" s="505">
        <v>2</v>
      </c>
      <c r="H322" s="505">
        <v>1</v>
      </c>
      <c r="I322" s="347">
        <f t="shared" si="22"/>
        <v>7</v>
      </c>
      <c r="J322" s="347">
        <f t="shared" si="23"/>
        <v>2</v>
      </c>
    </row>
    <row r="323" spans="1:10" ht="24">
      <c r="A323" s="345" t="s">
        <v>1934</v>
      </c>
      <c r="B323" s="88" t="s">
        <v>223</v>
      </c>
      <c r="C323" s="503" t="s">
        <v>2343</v>
      </c>
      <c r="D323" s="511" t="s">
        <v>2344</v>
      </c>
      <c r="E323" s="505"/>
      <c r="F323" s="505"/>
      <c r="G323" s="505">
        <v>8</v>
      </c>
      <c r="H323" s="505">
        <v>8</v>
      </c>
      <c r="I323" s="347">
        <f t="shared" si="22"/>
        <v>8</v>
      </c>
      <c r="J323" s="347">
        <f t="shared" si="23"/>
        <v>8</v>
      </c>
    </row>
    <row r="324" spans="1:10">
      <c r="A324" s="345" t="s">
        <v>1934</v>
      </c>
      <c r="B324" s="88" t="s">
        <v>223</v>
      </c>
      <c r="C324" s="503" t="s">
        <v>2345</v>
      </c>
      <c r="D324" s="511" t="s">
        <v>2346</v>
      </c>
      <c r="E324" s="505"/>
      <c r="F324" s="505"/>
      <c r="G324" s="505">
        <v>1</v>
      </c>
      <c r="H324" s="505">
        <v>1</v>
      </c>
      <c r="I324" s="347">
        <f t="shared" si="22"/>
        <v>1</v>
      </c>
      <c r="J324" s="347">
        <f t="shared" si="23"/>
        <v>1</v>
      </c>
    </row>
    <row r="325" spans="1:10">
      <c r="A325" s="345" t="s">
        <v>1934</v>
      </c>
      <c r="B325" s="88" t="s">
        <v>223</v>
      </c>
      <c r="C325" s="503" t="s">
        <v>2347</v>
      </c>
      <c r="D325" s="511" t="s">
        <v>2348</v>
      </c>
      <c r="E325" s="505"/>
      <c r="F325" s="505"/>
      <c r="G325" s="505"/>
      <c r="H325" s="505">
        <v>1</v>
      </c>
      <c r="I325" s="347">
        <f t="shared" si="22"/>
        <v>0</v>
      </c>
      <c r="J325" s="347">
        <f t="shared" si="23"/>
        <v>1</v>
      </c>
    </row>
    <row r="326" spans="1:10">
      <c r="A326" s="345" t="s">
        <v>1934</v>
      </c>
      <c r="B326" s="88" t="s">
        <v>223</v>
      </c>
      <c r="C326" s="503" t="s">
        <v>2349</v>
      </c>
      <c r="D326" s="511" t="s">
        <v>2350</v>
      </c>
      <c r="E326" s="505"/>
      <c r="F326" s="505"/>
      <c r="G326" s="505"/>
      <c r="H326" s="505">
        <v>1</v>
      </c>
      <c r="I326" s="347">
        <f t="shared" si="22"/>
        <v>0</v>
      </c>
      <c r="J326" s="347">
        <f t="shared" si="23"/>
        <v>1</v>
      </c>
    </row>
    <row r="327" spans="1:10">
      <c r="A327" s="345" t="s">
        <v>1934</v>
      </c>
      <c r="B327" s="88" t="s">
        <v>223</v>
      </c>
      <c r="C327" s="503" t="s">
        <v>2351</v>
      </c>
      <c r="D327" s="511" t="s">
        <v>2352</v>
      </c>
      <c r="E327" s="505"/>
      <c r="F327" s="505"/>
      <c r="G327" s="505"/>
      <c r="H327" s="505">
        <v>1</v>
      </c>
      <c r="I327" s="347">
        <f t="shared" si="22"/>
        <v>0</v>
      </c>
      <c r="J327" s="347">
        <f t="shared" si="23"/>
        <v>1</v>
      </c>
    </row>
    <row r="328" spans="1:10">
      <c r="A328" s="345" t="s">
        <v>1934</v>
      </c>
      <c r="B328" s="88" t="s">
        <v>223</v>
      </c>
      <c r="C328" s="503" t="s">
        <v>2353</v>
      </c>
      <c r="D328" s="511" t="s">
        <v>2354</v>
      </c>
      <c r="E328" s="505">
        <v>13</v>
      </c>
      <c r="F328" s="505">
        <v>13</v>
      </c>
      <c r="G328" s="505">
        <v>8</v>
      </c>
      <c r="H328" s="505">
        <v>7</v>
      </c>
      <c r="I328" s="347">
        <f t="shared" si="22"/>
        <v>21</v>
      </c>
      <c r="J328" s="347">
        <f t="shared" si="23"/>
        <v>20</v>
      </c>
    </row>
    <row r="329" spans="1:10">
      <c r="A329" s="345" t="s">
        <v>1934</v>
      </c>
      <c r="B329" s="88" t="s">
        <v>223</v>
      </c>
      <c r="C329" s="503" t="s">
        <v>2355</v>
      </c>
      <c r="D329" s="511" t="s">
        <v>2356</v>
      </c>
      <c r="E329" s="505"/>
      <c r="F329" s="505"/>
      <c r="G329" s="505"/>
      <c r="H329" s="505">
        <v>1</v>
      </c>
      <c r="I329" s="347">
        <f t="shared" si="22"/>
        <v>0</v>
      </c>
      <c r="J329" s="347">
        <f t="shared" si="23"/>
        <v>1</v>
      </c>
    </row>
    <row r="330" spans="1:10" ht="24">
      <c r="A330" s="345" t="s">
        <v>1934</v>
      </c>
      <c r="B330" s="88" t="s">
        <v>223</v>
      </c>
      <c r="C330" s="503" t="s">
        <v>2357</v>
      </c>
      <c r="D330" s="511" t="s">
        <v>2358</v>
      </c>
      <c r="E330" s="505"/>
      <c r="F330" s="505"/>
      <c r="G330" s="505"/>
      <c r="H330" s="505">
        <v>1</v>
      </c>
      <c r="I330" s="347">
        <f t="shared" si="22"/>
        <v>0</v>
      </c>
      <c r="J330" s="347">
        <f t="shared" si="23"/>
        <v>1</v>
      </c>
    </row>
    <row r="331" spans="1:10">
      <c r="A331" s="345" t="s">
        <v>1934</v>
      </c>
      <c r="B331" s="88" t="s">
        <v>223</v>
      </c>
      <c r="C331" s="503" t="s">
        <v>2359</v>
      </c>
      <c r="D331" s="511" t="s">
        <v>2360</v>
      </c>
      <c r="E331" s="505"/>
      <c r="F331" s="505"/>
      <c r="G331" s="505"/>
      <c r="H331" s="505">
        <v>1</v>
      </c>
      <c r="I331" s="347">
        <f t="shared" si="22"/>
        <v>0</v>
      </c>
      <c r="J331" s="347">
        <f t="shared" si="23"/>
        <v>1</v>
      </c>
    </row>
    <row r="332" spans="1:10" ht="24">
      <c r="A332" s="345" t="s">
        <v>1934</v>
      </c>
      <c r="B332" s="88" t="s">
        <v>223</v>
      </c>
      <c r="C332" s="503" t="s">
        <v>2361</v>
      </c>
      <c r="D332" s="511" t="s">
        <v>2362</v>
      </c>
      <c r="E332" s="505"/>
      <c r="F332" s="505"/>
      <c r="G332" s="505"/>
      <c r="H332" s="505">
        <v>1</v>
      </c>
      <c r="I332" s="347">
        <f t="shared" si="22"/>
        <v>0</v>
      </c>
      <c r="J332" s="347">
        <f t="shared" si="23"/>
        <v>1</v>
      </c>
    </row>
    <row r="333" spans="1:10">
      <c r="A333" s="345" t="s">
        <v>1934</v>
      </c>
      <c r="B333" s="88" t="s">
        <v>223</v>
      </c>
      <c r="C333" s="503" t="s">
        <v>2363</v>
      </c>
      <c r="D333" s="511" t="s">
        <v>2364</v>
      </c>
      <c r="E333" s="505"/>
      <c r="F333" s="505"/>
      <c r="G333" s="505"/>
      <c r="H333" s="505">
        <v>1</v>
      </c>
      <c r="I333" s="347">
        <f t="shared" ref="I333:I373" si="24">SUM(E333,G333)</f>
        <v>0</v>
      </c>
      <c r="J333" s="347">
        <f t="shared" ref="J333:J373" si="25">SUM(F333,H333)</f>
        <v>1</v>
      </c>
    </row>
    <row r="334" spans="1:10">
      <c r="A334" s="345" t="s">
        <v>1934</v>
      </c>
      <c r="B334" s="88" t="s">
        <v>223</v>
      </c>
      <c r="C334" s="503" t="s">
        <v>2365</v>
      </c>
      <c r="D334" s="511" t="s">
        <v>2366</v>
      </c>
      <c r="E334" s="505"/>
      <c r="F334" s="505"/>
      <c r="G334" s="505"/>
      <c r="H334" s="505">
        <v>1</v>
      </c>
      <c r="I334" s="347">
        <f t="shared" si="24"/>
        <v>0</v>
      </c>
      <c r="J334" s="347">
        <f t="shared" si="25"/>
        <v>1</v>
      </c>
    </row>
    <row r="335" spans="1:10">
      <c r="A335" s="345" t="s">
        <v>1934</v>
      </c>
      <c r="B335" s="88" t="s">
        <v>223</v>
      </c>
      <c r="C335" s="503" t="s">
        <v>2367</v>
      </c>
      <c r="D335" s="511" t="s">
        <v>2368</v>
      </c>
      <c r="E335" s="505"/>
      <c r="F335" s="505"/>
      <c r="G335" s="505"/>
      <c r="H335" s="505">
        <v>1</v>
      </c>
      <c r="I335" s="347">
        <f t="shared" si="24"/>
        <v>0</v>
      </c>
      <c r="J335" s="347">
        <f t="shared" si="25"/>
        <v>1</v>
      </c>
    </row>
    <row r="336" spans="1:10">
      <c r="A336" s="345" t="s">
        <v>1934</v>
      </c>
      <c r="B336" s="88" t="s">
        <v>223</v>
      </c>
      <c r="C336" s="503" t="s">
        <v>2369</v>
      </c>
      <c r="D336" s="511" t="s">
        <v>2370</v>
      </c>
      <c r="E336" s="505">
        <v>1</v>
      </c>
      <c r="F336" s="505">
        <v>1</v>
      </c>
      <c r="G336" s="505">
        <v>2</v>
      </c>
      <c r="H336" s="505">
        <v>2</v>
      </c>
      <c r="I336" s="347">
        <f t="shared" si="24"/>
        <v>3</v>
      </c>
      <c r="J336" s="347">
        <f t="shared" si="25"/>
        <v>3</v>
      </c>
    </row>
    <row r="337" spans="1:10" ht="24">
      <c r="A337" s="345" t="s">
        <v>1934</v>
      </c>
      <c r="B337" s="88" t="s">
        <v>223</v>
      </c>
      <c r="C337" s="503" t="s">
        <v>2371</v>
      </c>
      <c r="D337" s="511" t="s">
        <v>2372</v>
      </c>
      <c r="E337" s="505"/>
      <c r="F337" s="505"/>
      <c r="G337" s="505"/>
      <c r="H337" s="505">
        <v>1</v>
      </c>
      <c r="I337" s="347">
        <f t="shared" si="24"/>
        <v>0</v>
      </c>
      <c r="J337" s="347">
        <f t="shared" si="25"/>
        <v>1</v>
      </c>
    </row>
    <row r="338" spans="1:10" ht="24">
      <c r="A338" s="345" t="s">
        <v>1934</v>
      </c>
      <c r="B338" s="88" t="s">
        <v>223</v>
      </c>
      <c r="C338" s="503" t="s">
        <v>2373</v>
      </c>
      <c r="D338" s="511" t="s">
        <v>2374</v>
      </c>
      <c r="E338" s="505"/>
      <c r="F338" s="505"/>
      <c r="G338" s="505">
        <v>1</v>
      </c>
      <c r="H338" s="505">
        <v>1</v>
      </c>
      <c r="I338" s="347">
        <f t="shared" si="24"/>
        <v>1</v>
      </c>
      <c r="J338" s="347">
        <f t="shared" si="25"/>
        <v>1</v>
      </c>
    </row>
    <row r="339" spans="1:10">
      <c r="A339" s="345" t="s">
        <v>1934</v>
      </c>
      <c r="B339" s="88" t="s">
        <v>223</v>
      </c>
      <c r="C339" s="503" t="s">
        <v>2375</v>
      </c>
      <c r="D339" s="511" t="s">
        <v>2376</v>
      </c>
      <c r="E339" s="505"/>
      <c r="F339" s="505"/>
      <c r="G339" s="505">
        <v>2</v>
      </c>
      <c r="H339" s="505">
        <v>2</v>
      </c>
      <c r="I339" s="347">
        <f t="shared" si="24"/>
        <v>2</v>
      </c>
      <c r="J339" s="347">
        <f t="shared" si="25"/>
        <v>2</v>
      </c>
    </row>
    <row r="340" spans="1:10">
      <c r="A340" s="345" t="s">
        <v>1934</v>
      </c>
      <c r="B340" s="88" t="s">
        <v>223</v>
      </c>
      <c r="C340" s="503" t="s">
        <v>2377</v>
      </c>
      <c r="D340" s="511" t="s">
        <v>2378</v>
      </c>
      <c r="E340" s="505"/>
      <c r="F340" s="505"/>
      <c r="G340" s="505"/>
      <c r="H340" s="505">
        <v>1</v>
      </c>
      <c r="I340" s="347">
        <f t="shared" si="24"/>
        <v>0</v>
      </c>
      <c r="J340" s="347">
        <f t="shared" si="25"/>
        <v>1</v>
      </c>
    </row>
    <row r="341" spans="1:10">
      <c r="A341" s="345" t="s">
        <v>1934</v>
      </c>
      <c r="B341" s="88" t="s">
        <v>223</v>
      </c>
      <c r="C341" s="503" t="s">
        <v>2379</v>
      </c>
      <c r="D341" s="511" t="s">
        <v>2380</v>
      </c>
      <c r="E341" s="505"/>
      <c r="F341" s="505"/>
      <c r="G341" s="505">
        <v>1</v>
      </c>
      <c r="H341" s="505">
        <v>1</v>
      </c>
      <c r="I341" s="347">
        <f t="shared" si="24"/>
        <v>1</v>
      </c>
      <c r="J341" s="347">
        <f t="shared" si="25"/>
        <v>1</v>
      </c>
    </row>
    <row r="342" spans="1:10">
      <c r="A342" s="345" t="s">
        <v>1934</v>
      </c>
      <c r="B342" s="88" t="s">
        <v>223</v>
      </c>
      <c r="C342" s="503" t="s">
        <v>2381</v>
      </c>
      <c r="D342" s="511" t="s">
        <v>2382</v>
      </c>
      <c r="E342" s="505"/>
      <c r="F342" s="505"/>
      <c r="G342" s="505"/>
      <c r="H342" s="505">
        <v>1</v>
      </c>
      <c r="I342" s="347">
        <f t="shared" si="24"/>
        <v>0</v>
      </c>
      <c r="J342" s="347">
        <f t="shared" si="25"/>
        <v>1</v>
      </c>
    </row>
    <row r="343" spans="1:10">
      <c r="A343" s="345" t="s">
        <v>1934</v>
      </c>
      <c r="B343" s="88" t="s">
        <v>223</v>
      </c>
      <c r="C343" s="503" t="s">
        <v>2383</v>
      </c>
      <c r="D343" s="511" t="s">
        <v>2384</v>
      </c>
      <c r="E343" s="505"/>
      <c r="F343" s="505"/>
      <c r="G343" s="505">
        <v>1</v>
      </c>
      <c r="H343" s="505">
        <v>1</v>
      </c>
      <c r="I343" s="347">
        <f t="shared" si="24"/>
        <v>1</v>
      </c>
      <c r="J343" s="347">
        <f t="shared" si="25"/>
        <v>1</v>
      </c>
    </row>
    <row r="344" spans="1:10">
      <c r="A344" s="345" t="s">
        <v>1934</v>
      </c>
      <c r="B344" s="88" t="s">
        <v>223</v>
      </c>
      <c r="C344" s="503" t="s">
        <v>2385</v>
      </c>
      <c r="D344" s="511" t="s">
        <v>2386</v>
      </c>
      <c r="E344" s="505"/>
      <c r="F344" s="505"/>
      <c r="G344" s="505"/>
      <c r="H344" s="505">
        <v>1</v>
      </c>
      <c r="I344" s="347">
        <f t="shared" si="24"/>
        <v>0</v>
      </c>
      <c r="J344" s="347">
        <f t="shared" si="25"/>
        <v>1</v>
      </c>
    </row>
    <row r="345" spans="1:10">
      <c r="A345" s="345" t="s">
        <v>1934</v>
      </c>
      <c r="B345" s="88" t="s">
        <v>223</v>
      </c>
      <c r="C345" s="503" t="s">
        <v>2387</v>
      </c>
      <c r="D345" s="511" t="s">
        <v>2388</v>
      </c>
      <c r="E345" s="505"/>
      <c r="F345" s="505"/>
      <c r="G345" s="505">
        <v>9</v>
      </c>
      <c r="H345" s="505">
        <v>5</v>
      </c>
      <c r="I345" s="347">
        <f t="shared" si="24"/>
        <v>9</v>
      </c>
      <c r="J345" s="347">
        <f t="shared" si="25"/>
        <v>5</v>
      </c>
    </row>
    <row r="346" spans="1:10">
      <c r="A346" s="345" t="s">
        <v>1934</v>
      </c>
      <c r="B346" s="88" t="s">
        <v>223</v>
      </c>
      <c r="C346" s="503" t="s">
        <v>2389</v>
      </c>
      <c r="D346" s="511" t="s">
        <v>2390</v>
      </c>
      <c r="E346" s="505"/>
      <c r="F346" s="505"/>
      <c r="G346" s="505"/>
      <c r="H346" s="505">
        <v>1</v>
      </c>
      <c r="I346" s="347">
        <f t="shared" si="24"/>
        <v>0</v>
      </c>
      <c r="J346" s="347">
        <f t="shared" si="25"/>
        <v>1</v>
      </c>
    </row>
    <row r="347" spans="1:10">
      <c r="A347" s="345" t="s">
        <v>1934</v>
      </c>
      <c r="B347" s="88" t="s">
        <v>223</v>
      </c>
      <c r="C347" s="503" t="s">
        <v>2391</v>
      </c>
      <c r="D347" s="511" t="s">
        <v>2392</v>
      </c>
      <c r="E347" s="505"/>
      <c r="F347" s="505"/>
      <c r="G347" s="505">
        <v>1</v>
      </c>
      <c r="H347" s="505">
        <v>1</v>
      </c>
      <c r="I347" s="347">
        <f t="shared" si="24"/>
        <v>1</v>
      </c>
      <c r="J347" s="347">
        <f t="shared" si="25"/>
        <v>1</v>
      </c>
    </row>
    <row r="348" spans="1:10">
      <c r="A348" s="345" t="s">
        <v>1934</v>
      </c>
      <c r="B348" s="88" t="s">
        <v>223</v>
      </c>
      <c r="C348" s="503" t="s">
        <v>2393</v>
      </c>
      <c r="D348" s="511" t="s">
        <v>2394</v>
      </c>
      <c r="E348" s="505"/>
      <c r="F348" s="505"/>
      <c r="G348" s="505"/>
      <c r="H348" s="505">
        <v>1</v>
      </c>
      <c r="I348" s="347">
        <f t="shared" si="24"/>
        <v>0</v>
      </c>
      <c r="J348" s="347">
        <f t="shared" si="25"/>
        <v>1</v>
      </c>
    </row>
    <row r="349" spans="1:10">
      <c r="A349" s="345" t="s">
        <v>1934</v>
      </c>
      <c r="B349" s="88" t="s">
        <v>223</v>
      </c>
      <c r="C349" s="503" t="s">
        <v>2395</v>
      </c>
      <c r="D349" s="511" t="s">
        <v>2396</v>
      </c>
      <c r="E349" s="505"/>
      <c r="F349" s="505"/>
      <c r="G349" s="505"/>
      <c r="H349" s="505">
        <v>1</v>
      </c>
      <c r="I349" s="347">
        <f t="shared" si="24"/>
        <v>0</v>
      </c>
      <c r="J349" s="347">
        <f t="shared" si="25"/>
        <v>1</v>
      </c>
    </row>
    <row r="350" spans="1:10">
      <c r="A350" s="345" t="s">
        <v>1934</v>
      </c>
      <c r="B350" s="88" t="s">
        <v>223</v>
      </c>
      <c r="C350" s="503" t="s">
        <v>2397</v>
      </c>
      <c r="D350" s="511" t="s">
        <v>2398</v>
      </c>
      <c r="E350" s="505"/>
      <c r="F350" s="505"/>
      <c r="G350" s="505"/>
      <c r="H350" s="505">
        <v>1</v>
      </c>
      <c r="I350" s="347">
        <f t="shared" si="24"/>
        <v>0</v>
      </c>
      <c r="J350" s="347">
        <f t="shared" si="25"/>
        <v>1</v>
      </c>
    </row>
    <row r="351" spans="1:10">
      <c r="A351" s="345" t="s">
        <v>1934</v>
      </c>
      <c r="B351" s="88" t="s">
        <v>223</v>
      </c>
      <c r="C351" s="503" t="s">
        <v>2399</v>
      </c>
      <c r="D351" s="511" t="s">
        <v>2400</v>
      </c>
      <c r="E351" s="505"/>
      <c r="F351" s="505"/>
      <c r="G351" s="505">
        <v>3</v>
      </c>
      <c r="H351" s="505">
        <v>3</v>
      </c>
      <c r="I351" s="347">
        <f t="shared" si="24"/>
        <v>3</v>
      </c>
      <c r="J351" s="347">
        <f t="shared" si="25"/>
        <v>3</v>
      </c>
    </row>
    <row r="352" spans="1:10" ht="24">
      <c r="A352" s="345" t="s">
        <v>1934</v>
      </c>
      <c r="B352" s="88" t="s">
        <v>223</v>
      </c>
      <c r="C352" s="503" t="s">
        <v>2401</v>
      </c>
      <c r="D352" s="511" t="s">
        <v>2402</v>
      </c>
      <c r="E352" s="505"/>
      <c r="F352" s="505"/>
      <c r="G352" s="505">
        <v>1</v>
      </c>
      <c r="H352" s="505">
        <v>1</v>
      </c>
      <c r="I352" s="347">
        <f t="shared" si="24"/>
        <v>1</v>
      </c>
      <c r="J352" s="347">
        <f t="shared" si="25"/>
        <v>1</v>
      </c>
    </row>
    <row r="353" spans="1:10">
      <c r="A353" s="345" t="s">
        <v>1934</v>
      </c>
      <c r="B353" s="88" t="s">
        <v>223</v>
      </c>
      <c r="C353" s="503" t="s">
        <v>2403</v>
      </c>
      <c r="D353" s="511" t="s">
        <v>2404</v>
      </c>
      <c r="E353" s="505"/>
      <c r="F353" s="505"/>
      <c r="G353" s="505">
        <v>2</v>
      </c>
      <c r="H353" s="505">
        <v>2</v>
      </c>
      <c r="I353" s="347">
        <f t="shared" si="24"/>
        <v>2</v>
      </c>
      <c r="J353" s="347">
        <f t="shared" si="25"/>
        <v>2</v>
      </c>
    </row>
    <row r="354" spans="1:10">
      <c r="A354" s="345" t="s">
        <v>1934</v>
      </c>
      <c r="B354" s="88" t="s">
        <v>223</v>
      </c>
      <c r="C354" s="503" t="s">
        <v>2405</v>
      </c>
      <c r="D354" s="511" t="s">
        <v>2406</v>
      </c>
      <c r="E354" s="505"/>
      <c r="F354" s="505"/>
      <c r="G354" s="505">
        <v>1</v>
      </c>
      <c r="H354" s="505">
        <v>1</v>
      </c>
      <c r="I354" s="347">
        <f t="shared" si="24"/>
        <v>1</v>
      </c>
      <c r="J354" s="347">
        <f t="shared" si="25"/>
        <v>1</v>
      </c>
    </row>
    <row r="355" spans="1:10">
      <c r="A355" s="345" t="s">
        <v>1934</v>
      </c>
      <c r="B355" s="88" t="s">
        <v>223</v>
      </c>
      <c r="C355" s="503" t="s">
        <v>2407</v>
      </c>
      <c r="D355" s="511" t="s">
        <v>2408</v>
      </c>
      <c r="E355" s="505"/>
      <c r="F355" s="505"/>
      <c r="G355" s="505"/>
      <c r="H355" s="505"/>
      <c r="I355" s="347">
        <f t="shared" si="24"/>
        <v>0</v>
      </c>
      <c r="J355" s="347">
        <f t="shared" si="25"/>
        <v>0</v>
      </c>
    </row>
    <row r="356" spans="1:10">
      <c r="A356" s="345" t="s">
        <v>1934</v>
      </c>
      <c r="B356" s="88" t="s">
        <v>223</v>
      </c>
      <c r="C356" s="503" t="s">
        <v>2409</v>
      </c>
      <c r="D356" s="511" t="s">
        <v>2410</v>
      </c>
      <c r="E356" s="505"/>
      <c r="F356" s="505"/>
      <c r="G356" s="505"/>
      <c r="H356" s="505"/>
      <c r="I356" s="347">
        <f t="shared" si="24"/>
        <v>0</v>
      </c>
      <c r="J356" s="347">
        <f t="shared" si="25"/>
        <v>0</v>
      </c>
    </row>
    <row r="357" spans="1:10">
      <c r="A357" s="345" t="s">
        <v>1934</v>
      </c>
      <c r="B357" s="88" t="s">
        <v>223</v>
      </c>
      <c r="C357" s="503" t="s">
        <v>2411</v>
      </c>
      <c r="D357" s="511" t="s">
        <v>2412</v>
      </c>
      <c r="E357" s="505"/>
      <c r="F357" s="505"/>
      <c r="G357" s="505"/>
      <c r="H357" s="505">
        <v>1</v>
      </c>
      <c r="I357" s="347">
        <f t="shared" si="24"/>
        <v>0</v>
      </c>
      <c r="J357" s="347">
        <f t="shared" si="25"/>
        <v>1</v>
      </c>
    </row>
    <row r="358" spans="1:10">
      <c r="A358" s="345" t="s">
        <v>1934</v>
      </c>
      <c r="B358" s="88" t="s">
        <v>223</v>
      </c>
      <c r="C358" s="503" t="s">
        <v>2413</v>
      </c>
      <c r="D358" s="511" t="s">
        <v>2414</v>
      </c>
      <c r="E358" s="505"/>
      <c r="F358" s="505"/>
      <c r="G358" s="505"/>
      <c r="H358" s="505">
        <v>1</v>
      </c>
      <c r="I358" s="347">
        <f t="shared" si="24"/>
        <v>0</v>
      </c>
      <c r="J358" s="347">
        <f t="shared" si="25"/>
        <v>1</v>
      </c>
    </row>
    <row r="359" spans="1:10" ht="24">
      <c r="A359" s="345" t="s">
        <v>1934</v>
      </c>
      <c r="B359" s="88" t="s">
        <v>223</v>
      </c>
      <c r="C359" s="503" t="s">
        <v>2415</v>
      </c>
      <c r="D359" s="511" t="s">
        <v>2416</v>
      </c>
      <c r="E359" s="505"/>
      <c r="F359" s="505"/>
      <c r="G359" s="505"/>
      <c r="H359" s="505"/>
      <c r="I359" s="347">
        <f t="shared" si="24"/>
        <v>0</v>
      </c>
      <c r="J359" s="347">
        <f t="shared" si="25"/>
        <v>0</v>
      </c>
    </row>
    <row r="360" spans="1:10">
      <c r="A360" s="345" t="s">
        <v>1934</v>
      </c>
      <c r="B360" s="88" t="s">
        <v>223</v>
      </c>
      <c r="C360" s="503" t="s">
        <v>2417</v>
      </c>
      <c r="D360" s="511" t="s">
        <v>2418</v>
      </c>
      <c r="E360" s="505"/>
      <c r="F360" s="505"/>
      <c r="G360" s="505"/>
      <c r="H360" s="505">
        <v>1</v>
      </c>
      <c r="I360" s="347">
        <f t="shared" si="24"/>
        <v>0</v>
      </c>
      <c r="J360" s="347">
        <f t="shared" si="25"/>
        <v>1</v>
      </c>
    </row>
    <row r="361" spans="1:10">
      <c r="A361" s="345" t="s">
        <v>1934</v>
      </c>
      <c r="B361" s="88" t="s">
        <v>223</v>
      </c>
      <c r="C361" s="503" t="s">
        <v>2419</v>
      </c>
      <c r="D361" s="511" t="s">
        <v>2420</v>
      </c>
      <c r="E361" s="505"/>
      <c r="F361" s="505"/>
      <c r="G361" s="505">
        <v>1</v>
      </c>
      <c r="H361" s="505">
        <v>1</v>
      </c>
      <c r="I361" s="347">
        <f t="shared" si="24"/>
        <v>1</v>
      </c>
      <c r="J361" s="347">
        <f t="shared" si="25"/>
        <v>1</v>
      </c>
    </row>
    <row r="362" spans="1:10">
      <c r="A362" s="345" t="s">
        <v>1934</v>
      </c>
      <c r="B362" s="88" t="s">
        <v>223</v>
      </c>
      <c r="C362" s="503" t="s">
        <v>2421</v>
      </c>
      <c r="D362" s="511" t="s">
        <v>2422</v>
      </c>
      <c r="E362" s="505"/>
      <c r="F362" s="505"/>
      <c r="G362" s="505"/>
      <c r="H362" s="505">
        <v>1</v>
      </c>
      <c r="I362" s="347">
        <f t="shared" si="24"/>
        <v>0</v>
      </c>
      <c r="J362" s="347">
        <f t="shared" si="25"/>
        <v>1</v>
      </c>
    </row>
    <row r="363" spans="1:10">
      <c r="A363" s="345" t="s">
        <v>1934</v>
      </c>
      <c r="B363" s="88" t="s">
        <v>223</v>
      </c>
      <c r="C363" s="503" t="s">
        <v>2423</v>
      </c>
      <c r="D363" s="511" t="s">
        <v>2424</v>
      </c>
      <c r="E363" s="505"/>
      <c r="F363" s="505"/>
      <c r="G363" s="505"/>
      <c r="H363" s="505">
        <v>1</v>
      </c>
      <c r="I363" s="347">
        <f t="shared" si="24"/>
        <v>0</v>
      </c>
      <c r="J363" s="347">
        <f t="shared" si="25"/>
        <v>1</v>
      </c>
    </row>
    <row r="364" spans="1:10">
      <c r="A364" s="345" t="s">
        <v>1934</v>
      </c>
      <c r="B364" s="88" t="s">
        <v>223</v>
      </c>
      <c r="C364" s="503" t="s">
        <v>2425</v>
      </c>
      <c r="D364" s="511" t="s">
        <v>2426</v>
      </c>
      <c r="E364" s="505"/>
      <c r="F364" s="505"/>
      <c r="G364" s="505">
        <v>1</v>
      </c>
      <c r="H364" s="505">
        <v>1</v>
      </c>
      <c r="I364" s="347">
        <f t="shared" si="24"/>
        <v>1</v>
      </c>
      <c r="J364" s="347">
        <f t="shared" si="25"/>
        <v>1</v>
      </c>
    </row>
    <row r="365" spans="1:10">
      <c r="A365" s="345" t="s">
        <v>1934</v>
      </c>
      <c r="B365" s="88" t="s">
        <v>223</v>
      </c>
      <c r="C365" s="503" t="s">
        <v>2427</v>
      </c>
      <c r="D365" s="511" t="s">
        <v>2428</v>
      </c>
      <c r="E365" s="505"/>
      <c r="F365" s="505"/>
      <c r="G365" s="505"/>
      <c r="H365" s="505">
        <v>1</v>
      </c>
      <c r="I365" s="347">
        <f t="shared" si="24"/>
        <v>0</v>
      </c>
      <c r="J365" s="347">
        <f t="shared" si="25"/>
        <v>1</v>
      </c>
    </row>
    <row r="366" spans="1:10">
      <c r="A366" s="345" t="s">
        <v>1934</v>
      </c>
      <c r="B366" s="88" t="s">
        <v>223</v>
      </c>
      <c r="C366" s="513" t="s">
        <v>2429</v>
      </c>
      <c r="D366" s="685" t="s">
        <v>2430</v>
      </c>
      <c r="E366" s="514"/>
      <c r="F366" s="514"/>
      <c r="G366" s="514"/>
      <c r="H366" s="514">
        <v>1</v>
      </c>
      <c r="I366" s="347">
        <f t="shared" si="24"/>
        <v>0</v>
      </c>
      <c r="J366" s="347">
        <f t="shared" si="25"/>
        <v>1</v>
      </c>
    </row>
    <row r="367" spans="1:10">
      <c r="A367" s="345" t="s">
        <v>1934</v>
      </c>
      <c r="B367" s="88" t="s">
        <v>223</v>
      </c>
      <c r="C367" s="503" t="s">
        <v>2431</v>
      </c>
      <c r="D367" s="511" t="s">
        <v>2432</v>
      </c>
      <c r="E367" s="514">
        <v>4</v>
      </c>
      <c r="F367" s="514">
        <v>4</v>
      </c>
      <c r="G367" s="514"/>
      <c r="H367" s="514"/>
      <c r="I367" s="347">
        <f t="shared" si="24"/>
        <v>4</v>
      </c>
      <c r="J367" s="347">
        <f t="shared" si="25"/>
        <v>4</v>
      </c>
    </row>
    <row r="368" spans="1:10">
      <c r="A368" s="345" t="s">
        <v>1934</v>
      </c>
      <c r="B368" s="88" t="s">
        <v>223</v>
      </c>
      <c r="C368" s="503" t="s">
        <v>2433</v>
      </c>
      <c r="D368" s="511" t="s">
        <v>2434</v>
      </c>
      <c r="E368" s="514">
        <v>20</v>
      </c>
      <c r="F368" s="514">
        <v>15</v>
      </c>
      <c r="G368" s="514">
        <v>40</v>
      </c>
      <c r="H368" s="514">
        <v>20</v>
      </c>
      <c r="I368" s="347">
        <f t="shared" si="24"/>
        <v>60</v>
      </c>
      <c r="J368" s="347">
        <f t="shared" si="25"/>
        <v>35</v>
      </c>
    </row>
    <row r="369" spans="1:10">
      <c r="A369" s="345" t="s">
        <v>1934</v>
      </c>
      <c r="B369" s="88" t="s">
        <v>223</v>
      </c>
      <c r="C369" s="503" t="s">
        <v>2435</v>
      </c>
      <c r="D369" s="511" t="s">
        <v>2436</v>
      </c>
      <c r="E369" s="505"/>
      <c r="F369" s="505">
        <v>1</v>
      </c>
      <c r="G369" s="505"/>
      <c r="H369" s="505"/>
      <c r="I369" s="347">
        <f t="shared" si="24"/>
        <v>0</v>
      </c>
      <c r="J369" s="347">
        <f t="shared" si="25"/>
        <v>1</v>
      </c>
    </row>
    <row r="370" spans="1:10">
      <c r="A370" s="345" t="s">
        <v>1934</v>
      </c>
      <c r="B370" s="88" t="s">
        <v>223</v>
      </c>
      <c r="C370" s="503" t="s">
        <v>2437</v>
      </c>
      <c r="D370" s="511" t="s">
        <v>2438</v>
      </c>
      <c r="E370" s="505"/>
      <c r="F370" s="505">
        <v>1</v>
      </c>
      <c r="G370" s="505"/>
      <c r="H370" s="505"/>
      <c r="I370" s="347">
        <f t="shared" si="24"/>
        <v>0</v>
      </c>
      <c r="J370" s="347">
        <f t="shared" si="25"/>
        <v>1</v>
      </c>
    </row>
    <row r="371" spans="1:10">
      <c r="A371" s="345" t="s">
        <v>1934</v>
      </c>
      <c r="B371" s="88" t="s">
        <v>223</v>
      </c>
      <c r="C371" s="503" t="s">
        <v>2439</v>
      </c>
      <c r="D371" s="511" t="s">
        <v>2440</v>
      </c>
      <c r="E371" s="505"/>
      <c r="F371" s="505"/>
      <c r="G371" s="505"/>
      <c r="H371" s="505"/>
      <c r="I371" s="347">
        <f t="shared" si="24"/>
        <v>0</v>
      </c>
      <c r="J371" s="347">
        <f t="shared" si="25"/>
        <v>0</v>
      </c>
    </row>
    <row r="372" spans="1:10">
      <c r="A372" s="345" t="s">
        <v>1934</v>
      </c>
      <c r="B372" s="88" t="s">
        <v>223</v>
      </c>
      <c r="C372" s="503" t="s">
        <v>2441</v>
      </c>
      <c r="D372" s="511" t="s">
        <v>2442</v>
      </c>
      <c r="E372" s="505"/>
      <c r="F372" s="505"/>
      <c r="G372" s="505"/>
      <c r="H372" s="505">
        <v>1</v>
      </c>
      <c r="I372" s="347">
        <f t="shared" si="24"/>
        <v>0</v>
      </c>
      <c r="J372" s="347">
        <f t="shared" si="25"/>
        <v>1</v>
      </c>
    </row>
    <row r="373" spans="1:10">
      <c r="A373" s="345" t="s">
        <v>1934</v>
      </c>
      <c r="B373" s="88" t="s">
        <v>223</v>
      </c>
      <c r="C373" s="503" t="s">
        <v>2443</v>
      </c>
      <c r="D373" s="511" t="s">
        <v>2444</v>
      </c>
      <c r="E373" s="505"/>
      <c r="F373" s="505"/>
      <c r="G373" s="505">
        <v>1</v>
      </c>
      <c r="H373" s="505">
        <v>1</v>
      </c>
      <c r="I373" s="347">
        <f t="shared" si="24"/>
        <v>1</v>
      </c>
      <c r="J373" s="347">
        <f t="shared" si="25"/>
        <v>1</v>
      </c>
    </row>
    <row r="374" spans="1:10">
      <c r="A374" s="345" t="s">
        <v>1934</v>
      </c>
      <c r="B374" s="88" t="s">
        <v>223</v>
      </c>
      <c r="C374" s="510" t="s">
        <v>2445</v>
      </c>
      <c r="D374" s="516" t="s">
        <v>2446</v>
      </c>
      <c r="E374" s="505"/>
      <c r="F374" s="505"/>
      <c r="G374" s="505">
        <v>5</v>
      </c>
      <c r="H374" s="505">
        <v>5</v>
      </c>
      <c r="I374" s="347">
        <f t="shared" si="14"/>
        <v>5</v>
      </c>
      <c r="J374" s="347">
        <f t="shared" si="15"/>
        <v>5</v>
      </c>
    </row>
    <row r="375" spans="1:10">
      <c r="A375" s="345" t="s">
        <v>1934</v>
      </c>
      <c r="B375" s="88" t="s">
        <v>223</v>
      </c>
      <c r="C375" s="503" t="s">
        <v>2447</v>
      </c>
      <c r="D375" s="511" t="s">
        <v>2448</v>
      </c>
      <c r="E375" s="505"/>
      <c r="F375" s="505"/>
      <c r="G375" s="505">
        <v>1</v>
      </c>
      <c r="H375" s="505">
        <v>1</v>
      </c>
      <c r="I375" s="347">
        <f t="shared" si="14"/>
        <v>1</v>
      </c>
      <c r="J375" s="347">
        <f t="shared" si="15"/>
        <v>1</v>
      </c>
    </row>
    <row r="376" spans="1:10">
      <c r="A376" s="345" t="s">
        <v>1934</v>
      </c>
      <c r="B376" s="88" t="s">
        <v>223</v>
      </c>
      <c r="C376" s="503" t="s">
        <v>2449</v>
      </c>
      <c r="D376" s="511" t="s">
        <v>2450</v>
      </c>
      <c r="E376" s="505"/>
      <c r="F376" s="505"/>
      <c r="G376" s="505">
        <v>1</v>
      </c>
      <c r="H376" s="505">
        <v>1</v>
      </c>
      <c r="I376" s="347">
        <f t="shared" si="14"/>
        <v>1</v>
      </c>
      <c r="J376" s="347">
        <f t="shared" si="15"/>
        <v>1</v>
      </c>
    </row>
    <row r="377" spans="1:10">
      <c r="A377" s="345" t="s">
        <v>1934</v>
      </c>
      <c r="B377" s="88" t="s">
        <v>223</v>
      </c>
      <c r="C377" s="503" t="s">
        <v>2451</v>
      </c>
      <c r="D377" s="511" t="s">
        <v>2452</v>
      </c>
      <c r="E377" s="505"/>
      <c r="F377" s="505"/>
      <c r="G377" s="505">
        <v>1</v>
      </c>
      <c r="H377" s="505">
        <v>1</v>
      </c>
      <c r="I377" s="347">
        <f t="shared" si="14"/>
        <v>1</v>
      </c>
      <c r="J377" s="347">
        <f t="shared" si="15"/>
        <v>1</v>
      </c>
    </row>
    <row r="378" spans="1:10">
      <c r="A378" s="345" t="s">
        <v>1934</v>
      </c>
      <c r="B378" s="88" t="s">
        <v>223</v>
      </c>
      <c r="C378" s="503" t="s">
        <v>2453</v>
      </c>
      <c r="D378" s="511" t="s">
        <v>2454</v>
      </c>
      <c r="E378" s="505">
        <v>1</v>
      </c>
      <c r="F378" s="505">
        <v>1</v>
      </c>
      <c r="G378" s="505">
        <v>10</v>
      </c>
      <c r="H378" s="505">
        <v>10</v>
      </c>
      <c r="I378" s="347">
        <f t="shared" si="14"/>
        <v>11</v>
      </c>
      <c r="J378" s="347">
        <f t="shared" si="15"/>
        <v>11</v>
      </c>
    </row>
    <row r="379" spans="1:10">
      <c r="A379" s="345" t="s">
        <v>1934</v>
      </c>
      <c r="B379" s="88" t="s">
        <v>223</v>
      </c>
      <c r="C379" s="503" t="s">
        <v>2455</v>
      </c>
      <c r="D379" s="511" t="s">
        <v>2456</v>
      </c>
      <c r="E379" s="505"/>
      <c r="F379" s="505"/>
      <c r="G379" s="505">
        <v>9</v>
      </c>
      <c r="H379" s="505">
        <v>9</v>
      </c>
      <c r="I379" s="347">
        <f t="shared" si="14"/>
        <v>9</v>
      </c>
      <c r="J379" s="347">
        <f t="shared" si="15"/>
        <v>9</v>
      </c>
    </row>
    <row r="380" spans="1:10">
      <c r="A380" s="345" t="s">
        <v>1934</v>
      </c>
      <c r="B380" s="88" t="s">
        <v>223</v>
      </c>
      <c r="C380" s="503" t="s">
        <v>2457</v>
      </c>
      <c r="D380" s="511" t="s">
        <v>2458</v>
      </c>
      <c r="E380" s="505">
        <v>2</v>
      </c>
      <c r="F380" s="505">
        <v>2</v>
      </c>
      <c r="G380" s="505">
        <v>4</v>
      </c>
      <c r="H380" s="505">
        <v>4</v>
      </c>
      <c r="I380" s="347">
        <f t="shared" si="14"/>
        <v>6</v>
      </c>
      <c r="J380" s="347">
        <f t="shared" si="15"/>
        <v>6</v>
      </c>
    </row>
    <row r="381" spans="1:10">
      <c r="A381" s="345" t="s">
        <v>1934</v>
      </c>
      <c r="B381" s="88" t="s">
        <v>223</v>
      </c>
      <c r="C381" s="503" t="s">
        <v>2459</v>
      </c>
      <c r="D381" s="511" t="s">
        <v>2460</v>
      </c>
      <c r="E381" s="505">
        <v>1</v>
      </c>
      <c r="F381" s="505">
        <v>1</v>
      </c>
      <c r="G381" s="505">
        <v>9</v>
      </c>
      <c r="H381" s="505">
        <v>9</v>
      </c>
      <c r="I381" s="347">
        <f t="shared" si="14"/>
        <v>10</v>
      </c>
      <c r="J381" s="347">
        <f t="shared" si="15"/>
        <v>10</v>
      </c>
    </row>
    <row r="382" spans="1:10">
      <c r="A382" s="345" t="s">
        <v>1934</v>
      </c>
      <c r="B382" s="88" t="s">
        <v>223</v>
      </c>
      <c r="C382" s="517" t="s">
        <v>2461</v>
      </c>
      <c r="D382" s="516" t="s">
        <v>2462</v>
      </c>
      <c r="E382" s="505"/>
      <c r="F382" s="505"/>
      <c r="G382" s="505">
        <v>2</v>
      </c>
      <c r="H382" s="505">
        <v>2</v>
      </c>
      <c r="I382" s="347">
        <f t="shared" si="14"/>
        <v>2</v>
      </c>
      <c r="J382" s="347">
        <f t="shared" si="15"/>
        <v>2</v>
      </c>
    </row>
    <row r="383" spans="1:10">
      <c r="A383" s="345" t="s">
        <v>1934</v>
      </c>
      <c r="B383" s="88" t="s">
        <v>223</v>
      </c>
      <c r="C383" s="503" t="s">
        <v>2463</v>
      </c>
      <c r="D383" s="511" t="s">
        <v>2464</v>
      </c>
      <c r="E383" s="505">
        <v>2</v>
      </c>
      <c r="F383" s="505">
        <v>2</v>
      </c>
      <c r="G383" s="505">
        <v>13</v>
      </c>
      <c r="H383" s="505">
        <v>13</v>
      </c>
      <c r="I383" s="347">
        <f t="shared" si="14"/>
        <v>15</v>
      </c>
      <c r="J383" s="347">
        <f t="shared" si="15"/>
        <v>15</v>
      </c>
    </row>
    <row r="384" spans="1:10">
      <c r="A384" s="345" t="s">
        <v>1934</v>
      </c>
      <c r="B384" s="88" t="s">
        <v>223</v>
      </c>
      <c r="C384" s="503" t="s">
        <v>2465</v>
      </c>
      <c r="D384" s="511" t="s">
        <v>2466</v>
      </c>
      <c r="E384" s="505"/>
      <c r="F384" s="505"/>
      <c r="G384" s="505">
        <v>1</v>
      </c>
      <c r="H384" s="505">
        <v>1</v>
      </c>
      <c r="I384" s="347">
        <f t="shared" si="14"/>
        <v>1</v>
      </c>
      <c r="J384" s="347">
        <f t="shared" si="15"/>
        <v>1</v>
      </c>
    </row>
    <row r="385" spans="1:10">
      <c r="A385" s="345" t="s">
        <v>1934</v>
      </c>
      <c r="B385" s="88" t="s">
        <v>223</v>
      </c>
      <c r="C385" s="503" t="s">
        <v>2467</v>
      </c>
      <c r="D385" s="511" t="s">
        <v>2468</v>
      </c>
      <c r="E385" s="505"/>
      <c r="F385" s="505"/>
      <c r="G385" s="505">
        <v>3</v>
      </c>
      <c r="H385" s="505">
        <v>3</v>
      </c>
      <c r="I385" s="347">
        <f t="shared" si="14"/>
        <v>3</v>
      </c>
      <c r="J385" s="347">
        <f t="shared" si="15"/>
        <v>3</v>
      </c>
    </row>
    <row r="386" spans="1:10">
      <c r="A386" s="345" t="s">
        <v>1934</v>
      </c>
      <c r="B386" s="88" t="s">
        <v>223</v>
      </c>
      <c r="C386" s="503" t="s">
        <v>2469</v>
      </c>
      <c r="D386" s="511" t="s">
        <v>2470</v>
      </c>
      <c r="E386" s="505"/>
      <c r="F386" s="505"/>
      <c r="G386" s="505">
        <v>1</v>
      </c>
      <c r="H386" s="505">
        <v>1</v>
      </c>
      <c r="I386" s="347">
        <f t="shared" si="14"/>
        <v>1</v>
      </c>
      <c r="J386" s="347">
        <f t="shared" si="15"/>
        <v>1</v>
      </c>
    </row>
    <row r="387" spans="1:10">
      <c r="A387" s="345" t="s">
        <v>1934</v>
      </c>
      <c r="B387" s="88" t="s">
        <v>223</v>
      </c>
      <c r="C387" s="503" t="s">
        <v>2471</v>
      </c>
      <c r="D387" s="511" t="s">
        <v>2472</v>
      </c>
      <c r="E387" s="505"/>
      <c r="F387" s="505"/>
      <c r="G387" s="505">
        <v>7</v>
      </c>
      <c r="H387" s="505">
        <v>7</v>
      </c>
      <c r="I387" s="347">
        <f t="shared" si="14"/>
        <v>7</v>
      </c>
      <c r="J387" s="347">
        <f t="shared" si="15"/>
        <v>7</v>
      </c>
    </row>
    <row r="388" spans="1:10">
      <c r="A388" s="345" t="s">
        <v>1934</v>
      </c>
      <c r="B388" s="88" t="s">
        <v>223</v>
      </c>
      <c r="C388" s="503" t="s">
        <v>2473</v>
      </c>
      <c r="D388" s="511" t="s">
        <v>2474</v>
      </c>
      <c r="E388" s="505"/>
      <c r="F388" s="505"/>
      <c r="G388" s="505">
        <v>5</v>
      </c>
      <c r="H388" s="505">
        <v>5</v>
      </c>
      <c r="I388" s="347">
        <f t="shared" si="14"/>
        <v>5</v>
      </c>
      <c r="J388" s="347">
        <f t="shared" si="15"/>
        <v>5</v>
      </c>
    </row>
    <row r="389" spans="1:10">
      <c r="A389" s="345" t="s">
        <v>1934</v>
      </c>
      <c r="B389" s="88" t="s">
        <v>223</v>
      </c>
      <c r="C389" s="503" t="s">
        <v>2475</v>
      </c>
      <c r="D389" s="511" t="s">
        <v>2476</v>
      </c>
      <c r="E389" s="505">
        <v>2</v>
      </c>
      <c r="F389" s="505">
        <v>2</v>
      </c>
      <c r="G389" s="505">
        <v>2</v>
      </c>
      <c r="H389" s="505">
        <v>28</v>
      </c>
      <c r="I389" s="347">
        <f t="shared" si="14"/>
        <v>4</v>
      </c>
      <c r="J389" s="347">
        <f t="shared" si="15"/>
        <v>30</v>
      </c>
    </row>
    <row r="390" spans="1:10">
      <c r="A390" s="345" t="s">
        <v>1934</v>
      </c>
      <c r="B390" s="88" t="s">
        <v>223</v>
      </c>
      <c r="C390" s="503" t="s">
        <v>2477</v>
      </c>
      <c r="D390" s="511" t="s">
        <v>2478</v>
      </c>
      <c r="E390" s="505"/>
      <c r="F390" s="505"/>
      <c r="G390" s="505"/>
      <c r="H390" s="505">
        <v>1</v>
      </c>
      <c r="I390" s="347">
        <f t="shared" si="14"/>
        <v>0</v>
      </c>
      <c r="J390" s="347">
        <f t="shared" si="15"/>
        <v>1</v>
      </c>
    </row>
    <row r="391" spans="1:10">
      <c r="A391" s="345" t="s">
        <v>1934</v>
      </c>
      <c r="B391" s="88" t="s">
        <v>223</v>
      </c>
      <c r="C391" s="503" t="s">
        <v>2479</v>
      </c>
      <c r="D391" s="511" t="s">
        <v>2480</v>
      </c>
      <c r="E391" s="505"/>
      <c r="F391" s="505"/>
      <c r="G391" s="505">
        <v>5</v>
      </c>
      <c r="H391" s="505">
        <v>5</v>
      </c>
      <c r="I391" s="347">
        <f t="shared" si="14"/>
        <v>5</v>
      </c>
      <c r="J391" s="347">
        <f t="shared" si="15"/>
        <v>5</v>
      </c>
    </row>
    <row r="392" spans="1:10">
      <c r="A392" s="345" t="s">
        <v>1934</v>
      </c>
      <c r="B392" s="88" t="s">
        <v>223</v>
      </c>
      <c r="C392" s="503" t="s">
        <v>2481</v>
      </c>
      <c r="D392" s="511" t="s">
        <v>2482</v>
      </c>
      <c r="E392" s="505"/>
      <c r="F392" s="505"/>
      <c r="G392" s="505"/>
      <c r="H392" s="505">
        <v>1</v>
      </c>
      <c r="I392" s="347">
        <f t="shared" si="14"/>
        <v>0</v>
      </c>
      <c r="J392" s="347">
        <f t="shared" si="15"/>
        <v>1</v>
      </c>
    </row>
    <row r="393" spans="1:10">
      <c r="A393" s="345" t="s">
        <v>1934</v>
      </c>
      <c r="B393" s="88" t="s">
        <v>223</v>
      </c>
      <c r="C393" s="503" t="s">
        <v>2483</v>
      </c>
      <c r="D393" s="511" t="s">
        <v>2484</v>
      </c>
      <c r="E393" s="505"/>
      <c r="F393" s="505"/>
      <c r="G393" s="505">
        <v>4</v>
      </c>
      <c r="H393" s="505">
        <v>4</v>
      </c>
      <c r="I393" s="347">
        <f t="shared" si="14"/>
        <v>4</v>
      </c>
      <c r="J393" s="347">
        <f t="shared" si="15"/>
        <v>4</v>
      </c>
    </row>
    <row r="394" spans="1:10">
      <c r="A394" s="345" t="s">
        <v>1934</v>
      </c>
      <c r="B394" s="88" t="s">
        <v>223</v>
      </c>
      <c r="C394" s="503" t="s">
        <v>2485</v>
      </c>
      <c r="D394" s="511" t="s">
        <v>2486</v>
      </c>
      <c r="E394" s="505"/>
      <c r="F394" s="505"/>
      <c r="G394" s="505">
        <v>2</v>
      </c>
      <c r="H394" s="505">
        <v>2</v>
      </c>
      <c r="I394" s="347">
        <f t="shared" si="14"/>
        <v>2</v>
      </c>
      <c r="J394" s="347">
        <f t="shared" si="15"/>
        <v>2</v>
      </c>
    </row>
    <row r="395" spans="1:10">
      <c r="A395" s="345" t="s">
        <v>1934</v>
      </c>
      <c r="B395" s="88" t="s">
        <v>223</v>
      </c>
      <c r="C395" s="503" t="s">
        <v>2487</v>
      </c>
      <c r="D395" s="511" t="s">
        <v>2488</v>
      </c>
      <c r="E395" s="505"/>
      <c r="F395" s="505"/>
      <c r="G395" s="505">
        <v>1</v>
      </c>
      <c r="H395" s="505">
        <v>1</v>
      </c>
      <c r="I395" s="347">
        <f t="shared" si="14"/>
        <v>1</v>
      </c>
      <c r="J395" s="347">
        <f t="shared" si="15"/>
        <v>1</v>
      </c>
    </row>
    <row r="396" spans="1:10">
      <c r="A396" s="345" t="s">
        <v>1934</v>
      </c>
      <c r="B396" s="88" t="s">
        <v>223</v>
      </c>
      <c r="C396" s="503" t="s">
        <v>2489</v>
      </c>
      <c r="D396" s="511" t="s">
        <v>2490</v>
      </c>
      <c r="E396" s="505"/>
      <c r="F396" s="505"/>
      <c r="G396" s="505"/>
      <c r="H396" s="505">
        <v>1</v>
      </c>
      <c r="I396" s="347">
        <f t="shared" si="14"/>
        <v>0</v>
      </c>
      <c r="J396" s="347">
        <f t="shared" si="15"/>
        <v>1</v>
      </c>
    </row>
    <row r="397" spans="1:10">
      <c r="A397" s="345" t="s">
        <v>1934</v>
      </c>
      <c r="B397" s="88" t="s">
        <v>223</v>
      </c>
      <c r="C397" s="503" t="s">
        <v>2491</v>
      </c>
      <c r="D397" s="511" t="s">
        <v>2492</v>
      </c>
      <c r="E397" s="505"/>
      <c r="F397" s="505"/>
      <c r="G397" s="505"/>
      <c r="H397" s="505">
        <v>1</v>
      </c>
      <c r="I397" s="347">
        <f t="shared" si="14"/>
        <v>0</v>
      </c>
      <c r="J397" s="347">
        <f t="shared" si="15"/>
        <v>1</v>
      </c>
    </row>
    <row r="398" spans="1:10">
      <c r="A398" s="345" t="s">
        <v>1934</v>
      </c>
      <c r="B398" s="88" t="s">
        <v>223</v>
      </c>
      <c r="C398" s="503" t="s">
        <v>2493</v>
      </c>
      <c r="D398" s="511" t="s">
        <v>2494</v>
      </c>
      <c r="E398" s="505"/>
      <c r="F398" s="505"/>
      <c r="G398" s="505"/>
      <c r="H398" s="505">
        <v>1</v>
      </c>
      <c r="I398" s="347">
        <f t="shared" si="14"/>
        <v>0</v>
      </c>
      <c r="J398" s="347">
        <f t="shared" si="15"/>
        <v>1</v>
      </c>
    </row>
    <row r="399" spans="1:10">
      <c r="A399" s="345" t="s">
        <v>1934</v>
      </c>
      <c r="B399" s="88" t="s">
        <v>223</v>
      </c>
      <c r="C399" s="503" t="s">
        <v>2495</v>
      </c>
      <c r="D399" s="511" t="s">
        <v>2496</v>
      </c>
      <c r="E399" s="505"/>
      <c r="F399" s="505"/>
      <c r="G399" s="505">
        <v>1</v>
      </c>
      <c r="H399" s="505">
        <v>1</v>
      </c>
      <c r="I399" s="347">
        <f t="shared" si="14"/>
        <v>1</v>
      </c>
      <c r="J399" s="347">
        <f t="shared" si="15"/>
        <v>1</v>
      </c>
    </row>
    <row r="400" spans="1:10">
      <c r="A400" s="345" t="s">
        <v>1934</v>
      </c>
      <c r="B400" s="88" t="s">
        <v>223</v>
      </c>
      <c r="C400" s="503" t="s">
        <v>2497</v>
      </c>
      <c r="D400" s="511" t="s">
        <v>2498</v>
      </c>
      <c r="E400" s="505"/>
      <c r="F400" s="505"/>
      <c r="G400" s="505"/>
      <c r="H400" s="505">
        <v>1</v>
      </c>
      <c r="I400" s="347">
        <f t="shared" si="14"/>
        <v>0</v>
      </c>
      <c r="J400" s="347">
        <f t="shared" si="15"/>
        <v>1</v>
      </c>
    </row>
    <row r="401" spans="1:10">
      <c r="A401" s="345" t="s">
        <v>1934</v>
      </c>
      <c r="B401" s="88" t="s">
        <v>223</v>
      </c>
      <c r="C401" s="503" t="s">
        <v>2499</v>
      </c>
      <c r="D401" s="511" t="s">
        <v>2500</v>
      </c>
      <c r="E401" s="505"/>
      <c r="F401" s="505"/>
      <c r="G401" s="505">
        <v>1</v>
      </c>
      <c r="H401" s="505">
        <v>1</v>
      </c>
      <c r="I401" s="347">
        <f t="shared" si="14"/>
        <v>1</v>
      </c>
      <c r="J401" s="347">
        <f t="shared" si="15"/>
        <v>1</v>
      </c>
    </row>
    <row r="402" spans="1:10">
      <c r="A402" s="345" t="s">
        <v>1934</v>
      </c>
      <c r="B402" s="88" t="s">
        <v>223</v>
      </c>
      <c r="C402" s="503" t="s">
        <v>2501</v>
      </c>
      <c r="D402" s="511" t="s">
        <v>2502</v>
      </c>
      <c r="E402" s="505"/>
      <c r="F402" s="505"/>
      <c r="G402" s="505">
        <v>15</v>
      </c>
      <c r="H402" s="505">
        <v>15</v>
      </c>
      <c r="I402" s="347">
        <f t="shared" si="14"/>
        <v>15</v>
      </c>
      <c r="J402" s="347">
        <f t="shared" si="15"/>
        <v>15</v>
      </c>
    </row>
    <row r="403" spans="1:10">
      <c r="A403" s="345" t="s">
        <v>1934</v>
      </c>
      <c r="B403" s="88" t="s">
        <v>223</v>
      </c>
      <c r="C403" s="503" t="s">
        <v>2503</v>
      </c>
      <c r="D403" s="511" t="s">
        <v>2504</v>
      </c>
      <c r="E403" s="505"/>
      <c r="F403" s="505"/>
      <c r="G403" s="505">
        <v>1</v>
      </c>
      <c r="H403" s="505">
        <v>1</v>
      </c>
      <c r="I403" s="347">
        <f t="shared" si="14"/>
        <v>1</v>
      </c>
      <c r="J403" s="347">
        <f t="shared" si="15"/>
        <v>1</v>
      </c>
    </row>
    <row r="404" spans="1:10" ht="24">
      <c r="A404" s="345" t="s">
        <v>1934</v>
      </c>
      <c r="B404" s="88" t="s">
        <v>223</v>
      </c>
      <c r="C404" s="503" t="s">
        <v>2505</v>
      </c>
      <c r="D404" s="511" t="s">
        <v>2506</v>
      </c>
      <c r="E404" s="505"/>
      <c r="F404" s="505"/>
      <c r="G404" s="505">
        <v>2</v>
      </c>
      <c r="H404" s="505">
        <v>2</v>
      </c>
      <c r="I404" s="347">
        <f t="shared" si="14"/>
        <v>2</v>
      </c>
      <c r="J404" s="347">
        <f t="shared" si="15"/>
        <v>2</v>
      </c>
    </row>
    <row r="405" spans="1:10" ht="24">
      <c r="A405" s="345" t="s">
        <v>1934</v>
      </c>
      <c r="B405" s="88" t="s">
        <v>223</v>
      </c>
      <c r="C405" s="503" t="s">
        <v>2507</v>
      </c>
      <c r="D405" s="511" t="s">
        <v>2508</v>
      </c>
      <c r="E405" s="505"/>
      <c r="F405" s="505"/>
      <c r="G405" s="505">
        <v>4</v>
      </c>
      <c r="H405" s="505">
        <v>4</v>
      </c>
      <c r="I405" s="347">
        <f t="shared" si="14"/>
        <v>4</v>
      </c>
      <c r="J405" s="347">
        <f t="shared" si="15"/>
        <v>4</v>
      </c>
    </row>
    <row r="406" spans="1:10" ht="24">
      <c r="A406" s="345" t="s">
        <v>1934</v>
      </c>
      <c r="B406" s="88" t="s">
        <v>223</v>
      </c>
      <c r="C406" s="503" t="s">
        <v>2509</v>
      </c>
      <c r="D406" s="511" t="s">
        <v>2510</v>
      </c>
      <c r="E406" s="505">
        <v>3</v>
      </c>
      <c r="F406" s="505">
        <v>3</v>
      </c>
      <c r="G406" s="505">
        <v>6</v>
      </c>
      <c r="H406" s="505">
        <v>6</v>
      </c>
      <c r="I406" s="347">
        <f t="shared" si="14"/>
        <v>9</v>
      </c>
      <c r="J406" s="347">
        <f t="shared" si="15"/>
        <v>9</v>
      </c>
    </row>
    <row r="407" spans="1:10">
      <c r="A407" s="345" t="s">
        <v>1934</v>
      </c>
      <c r="B407" s="88" t="s">
        <v>223</v>
      </c>
      <c r="C407" s="503" t="s">
        <v>2511</v>
      </c>
      <c r="D407" s="511" t="s">
        <v>2512</v>
      </c>
      <c r="E407" s="505"/>
      <c r="F407" s="505"/>
      <c r="G407" s="505">
        <v>1</v>
      </c>
      <c r="H407" s="505">
        <v>1</v>
      </c>
      <c r="I407" s="347">
        <f t="shared" ref="I407" si="26">SUM(E407,G407)</f>
        <v>1</v>
      </c>
      <c r="J407" s="347">
        <f t="shared" ref="J407" si="27">SUM(F407,H407)</f>
        <v>1</v>
      </c>
    </row>
    <row r="408" spans="1:10">
      <c r="A408" s="345" t="s">
        <v>1934</v>
      </c>
      <c r="B408" s="88" t="s">
        <v>223</v>
      </c>
      <c r="C408" s="503" t="s">
        <v>2513</v>
      </c>
      <c r="D408" s="511" t="s">
        <v>2514</v>
      </c>
      <c r="E408" s="505"/>
      <c r="F408" s="505"/>
      <c r="G408" s="505"/>
      <c r="H408" s="505">
        <v>1</v>
      </c>
      <c r="I408" s="347">
        <f t="shared" ref="I408" si="28">SUM(E408,G408)</f>
        <v>0</v>
      </c>
      <c r="J408" s="347">
        <f t="shared" ref="J408" si="29">SUM(F408,H408)</f>
        <v>1</v>
      </c>
    </row>
    <row r="409" spans="1:10">
      <c r="A409" s="345" t="s">
        <v>1934</v>
      </c>
      <c r="B409" s="88" t="s">
        <v>223</v>
      </c>
      <c r="C409" s="503" t="s">
        <v>2515</v>
      </c>
      <c r="D409" s="511" t="s">
        <v>2516</v>
      </c>
      <c r="E409" s="505"/>
      <c r="F409" s="505"/>
      <c r="G409" s="505"/>
      <c r="H409" s="505">
        <v>1</v>
      </c>
      <c r="I409" s="347">
        <f t="shared" ref="I409:I458" si="30">SUM(E409,G409)</f>
        <v>0</v>
      </c>
      <c r="J409" s="347">
        <f t="shared" ref="J409:J458" si="31">SUM(F409,H409)</f>
        <v>1</v>
      </c>
    </row>
    <row r="410" spans="1:10">
      <c r="A410" s="345" t="s">
        <v>1934</v>
      </c>
      <c r="B410" s="88" t="s">
        <v>223</v>
      </c>
      <c r="C410" s="503" t="s">
        <v>2517</v>
      </c>
      <c r="D410" s="511" t="s">
        <v>2518</v>
      </c>
      <c r="E410" s="505"/>
      <c r="F410" s="505"/>
      <c r="G410" s="505"/>
      <c r="H410" s="505">
        <v>1</v>
      </c>
      <c r="I410" s="347">
        <f t="shared" si="30"/>
        <v>0</v>
      </c>
      <c r="J410" s="347">
        <f t="shared" si="31"/>
        <v>1</v>
      </c>
    </row>
    <row r="411" spans="1:10">
      <c r="A411" s="345" t="s">
        <v>1934</v>
      </c>
      <c r="B411" s="88" t="s">
        <v>223</v>
      </c>
      <c r="C411" s="503" t="s">
        <v>2519</v>
      </c>
      <c r="D411" s="511" t="s">
        <v>2520</v>
      </c>
      <c r="E411" s="505"/>
      <c r="F411" s="505"/>
      <c r="G411" s="505">
        <v>1</v>
      </c>
      <c r="H411" s="505">
        <v>1</v>
      </c>
      <c r="I411" s="347">
        <f t="shared" si="30"/>
        <v>1</v>
      </c>
      <c r="J411" s="347">
        <f t="shared" si="31"/>
        <v>1</v>
      </c>
    </row>
    <row r="412" spans="1:10">
      <c r="A412" s="345" t="s">
        <v>1934</v>
      </c>
      <c r="B412" s="88" t="s">
        <v>223</v>
      </c>
      <c r="C412" s="503" t="s">
        <v>2521</v>
      </c>
      <c r="D412" s="511" t="s">
        <v>2522</v>
      </c>
      <c r="E412" s="505"/>
      <c r="F412" s="505"/>
      <c r="G412" s="505"/>
      <c r="H412" s="505">
        <v>1</v>
      </c>
      <c r="I412" s="347">
        <f t="shared" si="30"/>
        <v>0</v>
      </c>
      <c r="J412" s="347">
        <f t="shared" si="31"/>
        <v>1</v>
      </c>
    </row>
    <row r="413" spans="1:10">
      <c r="A413" s="345" t="s">
        <v>1934</v>
      </c>
      <c r="B413" s="88" t="s">
        <v>223</v>
      </c>
      <c r="C413" s="503" t="s">
        <v>2523</v>
      </c>
      <c r="D413" s="511" t="s">
        <v>2524</v>
      </c>
      <c r="E413" s="505">
        <v>14</v>
      </c>
      <c r="F413" s="505">
        <v>14</v>
      </c>
      <c r="G413" s="505">
        <v>8</v>
      </c>
      <c r="H413" s="505">
        <v>8</v>
      </c>
      <c r="I413" s="347">
        <f t="shared" si="30"/>
        <v>22</v>
      </c>
      <c r="J413" s="347">
        <f t="shared" si="31"/>
        <v>22</v>
      </c>
    </row>
    <row r="414" spans="1:10">
      <c r="A414" s="345" t="s">
        <v>1934</v>
      </c>
      <c r="B414" s="88" t="s">
        <v>223</v>
      </c>
      <c r="C414" s="503" t="s">
        <v>2525</v>
      </c>
      <c r="D414" s="511" t="s">
        <v>2526</v>
      </c>
      <c r="E414" s="505"/>
      <c r="F414" s="505"/>
      <c r="G414" s="505"/>
      <c r="H414" s="505">
        <v>1</v>
      </c>
      <c r="I414" s="347">
        <f t="shared" si="30"/>
        <v>0</v>
      </c>
      <c r="J414" s="347">
        <f t="shared" si="31"/>
        <v>1</v>
      </c>
    </row>
    <row r="415" spans="1:10">
      <c r="A415" s="345" t="s">
        <v>1934</v>
      </c>
      <c r="B415" s="88" t="s">
        <v>223</v>
      </c>
      <c r="C415" s="503" t="s">
        <v>2527</v>
      </c>
      <c r="D415" s="511" t="s">
        <v>2528</v>
      </c>
      <c r="E415" s="505"/>
      <c r="F415" s="505"/>
      <c r="G415" s="505">
        <v>1</v>
      </c>
      <c r="H415" s="505">
        <v>1</v>
      </c>
      <c r="I415" s="347">
        <f t="shared" si="30"/>
        <v>1</v>
      </c>
      <c r="J415" s="347">
        <f t="shared" si="31"/>
        <v>1</v>
      </c>
    </row>
    <row r="416" spans="1:10">
      <c r="A416" s="345" t="s">
        <v>1934</v>
      </c>
      <c r="B416" s="88" t="s">
        <v>223</v>
      </c>
      <c r="C416" s="503" t="s">
        <v>2529</v>
      </c>
      <c r="D416" s="511" t="s">
        <v>2530</v>
      </c>
      <c r="E416" s="505"/>
      <c r="F416" s="505"/>
      <c r="G416" s="505">
        <v>2</v>
      </c>
      <c r="H416" s="505">
        <v>2</v>
      </c>
      <c r="I416" s="347">
        <f t="shared" si="30"/>
        <v>2</v>
      </c>
      <c r="J416" s="347">
        <f t="shared" si="31"/>
        <v>2</v>
      </c>
    </row>
    <row r="417" spans="1:10">
      <c r="A417" s="345" t="s">
        <v>1934</v>
      </c>
      <c r="B417" s="88" t="s">
        <v>223</v>
      </c>
      <c r="C417" s="503" t="s">
        <v>2531</v>
      </c>
      <c r="D417" s="511" t="s">
        <v>2532</v>
      </c>
      <c r="E417" s="505">
        <v>1</v>
      </c>
      <c r="F417" s="505">
        <v>1</v>
      </c>
      <c r="G417" s="505">
        <v>3</v>
      </c>
      <c r="H417" s="505">
        <v>3</v>
      </c>
      <c r="I417" s="347">
        <f t="shared" si="30"/>
        <v>4</v>
      </c>
      <c r="J417" s="347">
        <f t="shared" si="31"/>
        <v>4</v>
      </c>
    </row>
    <row r="418" spans="1:10">
      <c r="A418" s="345" t="s">
        <v>1934</v>
      </c>
      <c r="B418" s="88" t="s">
        <v>223</v>
      </c>
      <c r="C418" s="510" t="s">
        <v>2533</v>
      </c>
      <c r="D418" s="516" t="s">
        <v>2534</v>
      </c>
      <c r="E418" s="505"/>
      <c r="F418" s="505"/>
      <c r="G418" s="505"/>
      <c r="H418" s="505">
        <v>1</v>
      </c>
      <c r="I418" s="347">
        <f t="shared" si="30"/>
        <v>0</v>
      </c>
      <c r="J418" s="347">
        <f t="shared" si="31"/>
        <v>1</v>
      </c>
    </row>
    <row r="419" spans="1:10">
      <c r="A419" s="345" t="s">
        <v>1934</v>
      </c>
      <c r="B419" s="88" t="s">
        <v>223</v>
      </c>
      <c r="C419" s="503" t="s">
        <v>2535</v>
      </c>
      <c r="D419" s="511" t="s">
        <v>2536</v>
      </c>
      <c r="E419" s="505"/>
      <c r="F419" s="505"/>
      <c r="G419" s="505">
        <v>33</v>
      </c>
      <c r="H419" s="505">
        <v>30</v>
      </c>
      <c r="I419" s="347">
        <f t="shared" si="30"/>
        <v>33</v>
      </c>
      <c r="J419" s="347">
        <f t="shared" si="31"/>
        <v>30</v>
      </c>
    </row>
    <row r="420" spans="1:10">
      <c r="A420" s="345" t="s">
        <v>1934</v>
      </c>
      <c r="B420" s="88" t="s">
        <v>223</v>
      </c>
      <c r="C420" s="503" t="s">
        <v>2537</v>
      </c>
      <c r="D420" s="511" t="s">
        <v>2538</v>
      </c>
      <c r="E420" s="505"/>
      <c r="F420" s="505"/>
      <c r="G420" s="505"/>
      <c r="H420" s="505">
        <v>1</v>
      </c>
      <c r="I420" s="347">
        <f t="shared" si="30"/>
        <v>0</v>
      </c>
      <c r="J420" s="347">
        <f t="shared" si="31"/>
        <v>1</v>
      </c>
    </row>
    <row r="421" spans="1:10">
      <c r="A421" s="345" t="s">
        <v>1934</v>
      </c>
      <c r="B421" s="88" t="s">
        <v>223</v>
      </c>
      <c r="C421" s="503" t="s">
        <v>2539</v>
      </c>
      <c r="D421" s="511" t="s">
        <v>2540</v>
      </c>
      <c r="E421" s="505"/>
      <c r="F421" s="505"/>
      <c r="G421" s="505">
        <v>1</v>
      </c>
      <c r="H421" s="505">
        <v>1</v>
      </c>
      <c r="I421" s="347">
        <f t="shared" si="30"/>
        <v>1</v>
      </c>
      <c r="J421" s="347">
        <f t="shared" si="31"/>
        <v>1</v>
      </c>
    </row>
    <row r="422" spans="1:10">
      <c r="A422" s="345" t="s">
        <v>1934</v>
      </c>
      <c r="B422" s="88" t="s">
        <v>223</v>
      </c>
      <c r="C422" s="503" t="s">
        <v>2541</v>
      </c>
      <c r="D422" s="511" t="s">
        <v>2542</v>
      </c>
      <c r="E422" s="505"/>
      <c r="F422" s="505"/>
      <c r="G422" s="505">
        <v>2</v>
      </c>
      <c r="H422" s="505">
        <v>2</v>
      </c>
      <c r="I422" s="347">
        <f t="shared" si="30"/>
        <v>2</v>
      </c>
      <c r="J422" s="347">
        <f t="shared" si="31"/>
        <v>2</v>
      </c>
    </row>
    <row r="423" spans="1:10">
      <c r="A423" s="345" t="s">
        <v>1934</v>
      </c>
      <c r="B423" s="88" t="s">
        <v>223</v>
      </c>
      <c r="C423" s="503" t="s">
        <v>2543</v>
      </c>
      <c r="D423" s="511" t="s">
        <v>2544</v>
      </c>
      <c r="E423" s="505">
        <v>1</v>
      </c>
      <c r="F423" s="505">
        <v>1</v>
      </c>
      <c r="G423" s="505">
        <v>4</v>
      </c>
      <c r="H423" s="505">
        <v>4</v>
      </c>
      <c r="I423" s="347">
        <f t="shared" si="30"/>
        <v>5</v>
      </c>
      <c r="J423" s="347">
        <f t="shared" si="31"/>
        <v>5</v>
      </c>
    </row>
    <row r="424" spans="1:10">
      <c r="A424" s="345" t="s">
        <v>1934</v>
      </c>
      <c r="B424" s="88" t="s">
        <v>223</v>
      </c>
      <c r="C424" s="503" t="s">
        <v>2545</v>
      </c>
      <c r="D424" s="511" t="s">
        <v>2546</v>
      </c>
      <c r="E424" s="505"/>
      <c r="F424" s="505"/>
      <c r="G424" s="505"/>
      <c r="H424" s="505">
        <v>1</v>
      </c>
      <c r="I424" s="347">
        <f t="shared" si="30"/>
        <v>0</v>
      </c>
      <c r="J424" s="347">
        <f t="shared" si="31"/>
        <v>1</v>
      </c>
    </row>
    <row r="425" spans="1:10">
      <c r="A425" s="345" t="s">
        <v>1934</v>
      </c>
      <c r="B425" s="88" t="s">
        <v>223</v>
      </c>
      <c r="C425" s="503" t="s">
        <v>2547</v>
      </c>
      <c r="D425" s="511" t="s">
        <v>2548</v>
      </c>
      <c r="E425" s="505">
        <v>2</v>
      </c>
      <c r="F425" s="505">
        <v>2</v>
      </c>
      <c r="G425" s="505">
        <v>1</v>
      </c>
      <c r="H425" s="505">
        <v>1</v>
      </c>
      <c r="I425" s="347">
        <f t="shared" si="30"/>
        <v>3</v>
      </c>
      <c r="J425" s="347">
        <f t="shared" si="31"/>
        <v>3</v>
      </c>
    </row>
    <row r="426" spans="1:10">
      <c r="A426" s="345" t="s">
        <v>1934</v>
      </c>
      <c r="B426" s="88" t="s">
        <v>223</v>
      </c>
      <c r="C426" s="503" t="s">
        <v>2549</v>
      </c>
      <c r="D426" s="511" t="s">
        <v>2550</v>
      </c>
      <c r="E426" s="505">
        <v>1</v>
      </c>
      <c r="F426" s="505">
        <v>1</v>
      </c>
      <c r="G426" s="505">
        <v>1</v>
      </c>
      <c r="H426" s="505">
        <v>1</v>
      </c>
      <c r="I426" s="347">
        <f t="shared" si="30"/>
        <v>2</v>
      </c>
      <c r="J426" s="347">
        <f t="shared" si="31"/>
        <v>2</v>
      </c>
    </row>
    <row r="427" spans="1:10">
      <c r="A427" s="345" t="s">
        <v>1934</v>
      </c>
      <c r="B427" s="88" t="s">
        <v>223</v>
      </c>
      <c r="C427" s="503" t="s">
        <v>2551</v>
      </c>
      <c r="D427" s="511" t="s">
        <v>2552</v>
      </c>
      <c r="E427" s="505"/>
      <c r="F427" s="505">
        <v>1</v>
      </c>
      <c r="G427" s="505"/>
      <c r="H427" s="505"/>
      <c r="I427" s="347">
        <f t="shared" si="30"/>
        <v>0</v>
      </c>
      <c r="J427" s="347">
        <f t="shared" si="31"/>
        <v>1</v>
      </c>
    </row>
    <row r="428" spans="1:10">
      <c r="A428" s="345" t="s">
        <v>1934</v>
      </c>
      <c r="B428" s="88" t="s">
        <v>223</v>
      </c>
      <c r="C428" s="503" t="s">
        <v>2553</v>
      </c>
      <c r="D428" s="511" t="s">
        <v>2554</v>
      </c>
      <c r="E428" s="505"/>
      <c r="F428" s="505"/>
      <c r="G428" s="505">
        <v>2</v>
      </c>
      <c r="H428" s="505">
        <v>2</v>
      </c>
      <c r="I428" s="347">
        <f t="shared" si="30"/>
        <v>2</v>
      </c>
      <c r="J428" s="347">
        <f t="shared" si="31"/>
        <v>2</v>
      </c>
    </row>
    <row r="429" spans="1:10">
      <c r="A429" s="345" t="s">
        <v>1934</v>
      </c>
      <c r="B429" s="88" t="s">
        <v>223</v>
      </c>
      <c r="C429" s="503" t="s">
        <v>2555</v>
      </c>
      <c r="D429" s="511" t="s">
        <v>2556</v>
      </c>
      <c r="E429" s="505"/>
      <c r="F429" s="505"/>
      <c r="G429" s="505">
        <v>1</v>
      </c>
      <c r="H429" s="505">
        <v>1</v>
      </c>
      <c r="I429" s="347">
        <f t="shared" si="30"/>
        <v>1</v>
      </c>
      <c r="J429" s="347">
        <f t="shared" si="31"/>
        <v>1</v>
      </c>
    </row>
    <row r="430" spans="1:10">
      <c r="A430" s="345" t="s">
        <v>1934</v>
      </c>
      <c r="B430" s="88" t="s">
        <v>223</v>
      </c>
      <c r="C430" s="503" t="s">
        <v>2557</v>
      </c>
      <c r="D430" s="511" t="s">
        <v>2558</v>
      </c>
      <c r="E430" s="505"/>
      <c r="F430" s="505"/>
      <c r="G430" s="505"/>
      <c r="H430" s="505">
        <v>1</v>
      </c>
      <c r="I430" s="347">
        <f t="shared" si="30"/>
        <v>0</v>
      </c>
      <c r="J430" s="347">
        <f t="shared" si="31"/>
        <v>1</v>
      </c>
    </row>
    <row r="431" spans="1:10">
      <c r="A431" s="345" t="s">
        <v>1934</v>
      </c>
      <c r="B431" s="88" t="s">
        <v>223</v>
      </c>
      <c r="C431" s="503" t="s">
        <v>2559</v>
      </c>
      <c r="D431" s="511" t="s">
        <v>2560</v>
      </c>
      <c r="E431" s="505"/>
      <c r="F431" s="505"/>
      <c r="G431" s="505"/>
      <c r="H431" s="505">
        <v>1</v>
      </c>
      <c r="I431" s="347">
        <f t="shared" si="30"/>
        <v>0</v>
      </c>
      <c r="J431" s="347">
        <f t="shared" si="31"/>
        <v>1</v>
      </c>
    </row>
    <row r="432" spans="1:10">
      <c r="A432" s="345" t="s">
        <v>1934</v>
      </c>
      <c r="B432" s="88" t="s">
        <v>223</v>
      </c>
      <c r="C432" s="503" t="s">
        <v>2561</v>
      </c>
      <c r="D432" s="511" t="s">
        <v>2552</v>
      </c>
      <c r="E432" s="505"/>
      <c r="F432" s="505">
        <v>1</v>
      </c>
      <c r="G432" s="505"/>
      <c r="H432" s="505"/>
      <c r="I432" s="347">
        <f t="shared" si="30"/>
        <v>0</v>
      </c>
      <c r="J432" s="347">
        <f t="shared" si="31"/>
        <v>1</v>
      </c>
    </row>
    <row r="433" spans="1:10">
      <c r="A433" s="345" t="s">
        <v>1934</v>
      </c>
      <c r="B433" s="88" t="s">
        <v>223</v>
      </c>
      <c r="C433" s="503" t="s">
        <v>2562</v>
      </c>
      <c r="D433" s="511" t="s">
        <v>2563</v>
      </c>
      <c r="E433" s="505"/>
      <c r="F433" s="505"/>
      <c r="G433" s="505"/>
      <c r="H433" s="505">
        <v>1</v>
      </c>
      <c r="I433" s="347">
        <f t="shared" si="30"/>
        <v>0</v>
      </c>
      <c r="J433" s="347">
        <f t="shared" si="31"/>
        <v>1</v>
      </c>
    </row>
    <row r="434" spans="1:10">
      <c r="A434" s="345" t="s">
        <v>1934</v>
      </c>
      <c r="B434" s="88" t="s">
        <v>223</v>
      </c>
      <c r="C434" s="503" t="s">
        <v>2564</v>
      </c>
      <c r="D434" s="511" t="s">
        <v>2565</v>
      </c>
      <c r="E434" s="505"/>
      <c r="F434" s="505"/>
      <c r="G434" s="505">
        <v>1</v>
      </c>
      <c r="H434" s="505">
        <v>1</v>
      </c>
      <c r="I434" s="347">
        <f t="shared" si="30"/>
        <v>1</v>
      </c>
      <c r="J434" s="347">
        <f t="shared" si="31"/>
        <v>1</v>
      </c>
    </row>
    <row r="435" spans="1:10">
      <c r="A435" s="345" t="s">
        <v>1934</v>
      </c>
      <c r="B435" s="88" t="s">
        <v>223</v>
      </c>
      <c r="C435" s="503" t="s">
        <v>2566</v>
      </c>
      <c r="D435" s="511" t="s">
        <v>2567</v>
      </c>
      <c r="E435" s="505"/>
      <c r="F435" s="505"/>
      <c r="G435" s="505">
        <v>655</v>
      </c>
      <c r="H435" s="505">
        <v>570</v>
      </c>
      <c r="I435" s="347">
        <f t="shared" si="30"/>
        <v>655</v>
      </c>
      <c r="J435" s="347">
        <f t="shared" si="31"/>
        <v>570</v>
      </c>
    </row>
    <row r="436" spans="1:10">
      <c r="A436" s="345" t="s">
        <v>1934</v>
      </c>
      <c r="B436" s="88" t="s">
        <v>223</v>
      </c>
      <c r="C436" s="518" t="s">
        <v>2568</v>
      </c>
      <c r="D436" s="519" t="s">
        <v>2569</v>
      </c>
      <c r="E436" s="505"/>
      <c r="F436" s="505"/>
      <c r="G436" s="505"/>
      <c r="H436" s="505">
        <v>1</v>
      </c>
      <c r="I436" s="347">
        <f t="shared" si="30"/>
        <v>0</v>
      </c>
      <c r="J436" s="347">
        <f t="shared" si="31"/>
        <v>1</v>
      </c>
    </row>
    <row r="437" spans="1:10">
      <c r="A437" s="345" t="s">
        <v>1934</v>
      </c>
      <c r="B437" s="88" t="s">
        <v>223</v>
      </c>
      <c r="C437" s="518" t="s">
        <v>2570</v>
      </c>
      <c r="D437" s="519" t="s">
        <v>2571</v>
      </c>
      <c r="E437" s="505"/>
      <c r="F437" s="505"/>
      <c r="G437" s="505"/>
      <c r="H437" s="505">
        <v>1</v>
      </c>
      <c r="I437" s="347">
        <f t="shared" si="30"/>
        <v>0</v>
      </c>
      <c r="J437" s="347">
        <f t="shared" si="31"/>
        <v>1</v>
      </c>
    </row>
    <row r="438" spans="1:10">
      <c r="A438" s="345" t="s">
        <v>1934</v>
      </c>
      <c r="B438" s="88" t="s">
        <v>223</v>
      </c>
      <c r="C438" s="503" t="s">
        <v>2572</v>
      </c>
      <c r="D438" s="511" t="s">
        <v>2573</v>
      </c>
      <c r="E438" s="505"/>
      <c r="F438" s="505"/>
      <c r="G438" s="505"/>
      <c r="H438" s="505">
        <v>1</v>
      </c>
      <c r="I438" s="347">
        <f t="shared" si="30"/>
        <v>0</v>
      </c>
      <c r="J438" s="347">
        <f t="shared" si="31"/>
        <v>1</v>
      </c>
    </row>
    <row r="439" spans="1:10">
      <c r="A439" s="345" t="s">
        <v>1934</v>
      </c>
      <c r="B439" s="88" t="s">
        <v>223</v>
      </c>
      <c r="C439" s="513" t="s">
        <v>2574</v>
      </c>
      <c r="D439" s="685" t="s">
        <v>2575</v>
      </c>
      <c r="E439" s="514"/>
      <c r="F439" s="514"/>
      <c r="G439" s="514"/>
      <c r="H439" s="514">
        <v>1</v>
      </c>
      <c r="I439" s="347">
        <f t="shared" si="30"/>
        <v>0</v>
      </c>
      <c r="J439" s="347">
        <f t="shared" si="31"/>
        <v>1</v>
      </c>
    </row>
    <row r="440" spans="1:10">
      <c r="A440" s="345" t="s">
        <v>1934</v>
      </c>
      <c r="B440" s="88" t="s">
        <v>223</v>
      </c>
      <c r="C440" s="513" t="s">
        <v>2576</v>
      </c>
      <c r="D440" s="685" t="s">
        <v>2577</v>
      </c>
      <c r="E440" s="514"/>
      <c r="F440" s="514"/>
      <c r="G440" s="514"/>
      <c r="H440" s="514">
        <v>1</v>
      </c>
      <c r="I440" s="347">
        <f t="shared" si="30"/>
        <v>0</v>
      </c>
      <c r="J440" s="347">
        <f t="shared" si="31"/>
        <v>1</v>
      </c>
    </row>
    <row r="441" spans="1:10">
      <c r="A441" s="345" t="s">
        <v>1934</v>
      </c>
      <c r="B441" s="88" t="s">
        <v>223</v>
      </c>
      <c r="C441" s="513" t="s">
        <v>2578</v>
      </c>
      <c r="D441" s="685" t="s">
        <v>2579</v>
      </c>
      <c r="E441" s="514"/>
      <c r="F441" s="514"/>
      <c r="G441" s="514">
        <v>1</v>
      </c>
      <c r="H441" s="514">
        <v>1</v>
      </c>
      <c r="I441" s="347">
        <f t="shared" si="30"/>
        <v>1</v>
      </c>
      <c r="J441" s="347">
        <f t="shared" si="31"/>
        <v>1</v>
      </c>
    </row>
    <row r="442" spans="1:10">
      <c r="A442" s="345" t="s">
        <v>1934</v>
      </c>
      <c r="B442" s="88" t="s">
        <v>223</v>
      </c>
      <c r="C442" s="513" t="s">
        <v>2580</v>
      </c>
      <c r="D442" s="685" t="s">
        <v>2581</v>
      </c>
      <c r="E442" s="514"/>
      <c r="F442" s="514"/>
      <c r="G442" s="514"/>
      <c r="H442" s="514">
        <v>1</v>
      </c>
      <c r="I442" s="347">
        <f t="shared" si="30"/>
        <v>0</v>
      </c>
      <c r="J442" s="347">
        <f t="shared" si="31"/>
        <v>1</v>
      </c>
    </row>
    <row r="443" spans="1:10">
      <c r="A443" s="345" t="s">
        <v>1934</v>
      </c>
      <c r="B443" s="88" t="s">
        <v>223</v>
      </c>
      <c r="C443" s="513" t="s">
        <v>2582</v>
      </c>
      <c r="D443" s="685" t="s">
        <v>2583</v>
      </c>
      <c r="E443" s="514"/>
      <c r="F443" s="514"/>
      <c r="G443" s="514"/>
      <c r="H443" s="514">
        <v>1</v>
      </c>
      <c r="I443" s="347">
        <f t="shared" si="30"/>
        <v>0</v>
      </c>
      <c r="J443" s="347">
        <f t="shared" si="31"/>
        <v>1</v>
      </c>
    </row>
    <row r="444" spans="1:10">
      <c r="A444" s="345" t="s">
        <v>1934</v>
      </c>
      <c r="B444" s="88" t="s">
        <v>223</v>
      </c>
      <c r="C444" s="513" t="s">
        <v>2584</v>
      </c>
      <c r="D444" s="685" t="s">
        <v>2585</v>
      </c>
      <c r="E444" s="514"/>
      <c r="F444" s="514"/>
      <c r="G444" s="514"/>
      <c r="H444" s="514">
        <v>1</v>
      </c>
      <c r="I444" s="347">
        <f t="shared" si="30"/>
        <v>0</v>
      </c>
      <c r="J444" s="347">
        <f t="shared" si="31"/>
        <v>1</v>
      </c>
    </row>
    <row r="445" spans="1:10">
      <c r="A445" s="345" t="s">
        <v>1934</v>
      </c>
      <c r="B445" s="88" t="s">
        <v>223</v>
      </c>
      <c r="C445" s="512" t="s">
        <v>2586</v>
      </c>
      <c r="D445" s="686" t="s">
        <v>2587</v>
      </c>
      <c r="E445" s="514"/>
      <c r="F445" s="514"/>
      <c r="G445" s="514">
        <v>1</v>
      </c>
      <c r="H445" s="514">
        <v>1</v>
      </c>
      <c r="I445" s="347">
        <f t="shared" si="30"/>
        <v>1</v>
      </c>
      <c r="J445" s="347">
        <f t="shared" si="31"/>
        <v>1</v>
      </c>
    </row>
    <row r="446" spans="1:10">
      <c r="A446" s="345" t="s">
        <v>1934</v>
      </c>
      <c r="B446" s="88" t="s">
        <v>223</v>
      </c>
      <c r="C446" s="513" t="s">
        <v>2586</v>
      </c>
      <c r="D446" s="685" t="s">
        <v>2588</v>
      </c>
      <c r="E446" s="514"/>
      <c r="F446" s="514"/>
      <c r="G446" s="514"/>
      <c r="H446" s="514">
        <v>1</v>
      </c>
      <c r="I446" s="347">
        <f t="shared" si="30"/>
        <v>0</v>
      </c>
      <c r="J446" s="347">
        <f t="shared" si="31"/>
        <v>1</v>
      </c>
    </row>
    <row r="447" spans="1:10">
      <c r="A447" s="345" t="s">
        <v>1934</v>
      </c>
      <c r="B447" s="88" t="s">
        <v>223</v>
      </c>
      <c r="C447" s="513" t="s">
        <v>2589</v>
      </c>
      <c r="D447" s="685" t="s">
        <v>2590</v>
      </c>
      <c r="E447" s="514"/>
      <c r="F447" s="514"/>
      <c r="G447" s="514"/>
      <c r="H447" s="514">
        <v>1</v>
      </c>
      <c r="I447" s="347">
        <f t="shared" si="30"/>
        <v>0</v>
      </c>
      <c r="J447" s="347">
        <f t="shared" si="31"/>
        <v>1</v>
      </c>
    </row>
    <row r="448" spans="1:10">
      <c r="A448" s="345" t="s">
        <v>1934</v>
      </c>
      <c r="B448" s="88" t="s">
        <v>223</v>
      </c>
      <c r="C448" s="513" t="s">
        <v>2591</v>
      </c>
      <c r="D448" s="685" t="s">
        <v>2592</v>
      </c>
      <c r="E448" s="514"/>
      <c r="F448" s="514"/>
      <c r="G448" s="514"/>
      <c r="H448" s="514">
        <v>1</v>
      </c>
      <c r="I448" s="347">
        <f t="shared" si="30"/>
        <v>0</v>
      </c>
      <c r="J448" s="347">
        <f t="shared" si="31"/>
        <v>1</v>
      </c>
    </row>
    <row r="449" spans="1:11">
      <c r="A449" s="345" t="s">
        <v>1934</v>
      </c>
      <c r="B449" s="88" t="s">
        <v>223</v>
      </c>
      <c r="C449" s="513" t="s">
        <v>2593</v>
      </c>
      <c r="D449" s="685" t="s">
        <v>2594</v>
      </c>
      <c r="E449" s="514"/>
      <c r="F449" s="514"/>
      <c r="G449" s="514"/>
      <c r="H449" s="514">
        <v>1</v>
      </c>
      <c r="I449" s="347">
        <f t="shared" si="30"/>
        <v>0</v>
      </c>
      <c r="J449" s="347">
        <f t="shared" si="31"/>
        <v>1</v>
      </c>
    </row>
    <row r="450" spans="1:11">
      <c r="A450" s="345" t="s">
        <v>1934</v>
      </c>
      <c r="B450" s="88" t="s">
        <v>223</v>
      </c>
      <c r="C450" s="513" t="s">
        <v>2595</v>
      </c>
      <c r="D450" s="685" t="s">
        <v>2596</v>
      </c>
      <c r="E450" s="514"/>
      <c r="F450" s="514"/>
      <c r="G450" s="514"/>
      <c r="H450" s="514">
        <v>1</v>
      </c>
      <c r="I450" s="347">
        <f t="shared" si="30"/>
        <v>0</v>
      </c>
      <c r="J450" s="347">
        <f t="shared" si="31"/>
        <v>1</v>
      </c>
    </row>
    <row r="451" spans="1:11">
      <c r="A451" s="345" t="s">
        <v>1934</v>
      </c>
      <c r="B451" s="88" t="s">
        <v>223</v>
      </c>
      <c r="C451" s="513" t="s">
        <v>2597</v>
      </c>
      <c r="D451" s="686" t="s">
        <v>2598</v>
      </c>
      <c r="E451" s="514"/>
      <c r="F451" s="514"/>
      <c r="G451" s="514"/>
      <c r="H451" s="514">
        <v>1</v>
      </c>
      <c r="I451" s="347">
        <f t="shared" si="30"/>
        <v>0</v>
      </c>
      <c r="J451" s="347">
        <f t="shared" si="31"/>
        <v>1</v>
      </c>
    </row>
    <row r="452" spans="1:11">
      <c r="A452" s="345" t="s">
        <v>1934</v>
      </c>
      <c r="B452" s="88" t="s">
        <v>223</v>
      </c>
      <c r="C452" s="513" t="s">
        <v>2599</v>
      </c>
      <c r="D452" s="686" t="s">
        <v>2600</v>
      </c>
      <c r="E452" s="514"/>
      <c r="F452" s="514"/>
      <c r="G452" s="514"/>
      <c r="H452" s="514">
        <v>1</v>
      </c>
      <c r="I452" s="347">
        <f t="shared" si="30"/>
        <v>0</v>
      </c>
      <c r="J452" s="347">
        <f t="shared" si="31"/>
        <v>1</v>
      </c>
    </row>
    <row r="453" spans="1:11">
      <c r="A453" s="345" t="s">
        <v>1934</v>
      </c>
      <c r="B453" s="88" t="s">
        <v>223</v>
      </c>
      <c r="C453" s="513" t="s">
        <v>2601</v>
      </c>
      <c r="D453" s="685" t="s">
        <v>2585</v>
      </c>
      <c r="E453" s="514"/>
      <c r="F453" s="514"/>
      <c r="G453" s="514"/>
      <c r="H453" s="514">
        <v>1</v>
      </c>
      <c r="I453" s="347">
        <f t="shared" si="30"/>
        <v>0</v>
      </c>
      <c r="J453" s="347">
        <f t="shared" si="31"/>
        <v>1</v>
      </c>
    </row>
    <row r="454" spans="1:11">
      <c r="A454" s="345" t="s">
        <v>1934</v>
      </c>
      <c r="B454" s="88" t="s">
        <v>223</v>
      </c>
      <c r="C454" s="513" t="s">
        <v>2602</v>
      </c>
      <c r="D454" s="685" t="s">
        <v>2603</v>
      </c>
      <c r="E454" s="514"/>
      <c r="F454" s="514"/>
      <c r="G454" s="514"/>
      <c r="H454" s="514">
        <v>1</v>
      </c>
      <c r="I454" s="347">
        <f t="shared" si="30"/>
        <v>0</v>
      </c>
      <c r="J454" s="347">
        <f t="shared" si="31"/>
        <v>1</v>
      </c>
    </row>
    <row r="455" spans="1:11">
      <c r="A455" s="345" t="s">
        <v>1934</v>
      </c>
      <c r="B455" s="88" t="s">
        <v>223</v>
      </c>
      <c r="C455" s="513" t="s">
        <v>2604</v>
      </c>
      <c r="D455" s="685" t="s">
        <v>2605</v>
      </c>
      <c r="E455" s="514"/>
      <c r="F455" s="514"/>
      <c r="G455" s="514"/>
      <c r="H455" s="514">
        <v>1</v>
      </c>
      <c r="I455" s="347">
        <f t="shared" si="30"/>
        <v>0</v>
      </c>
      <c r="J455" s="347">
        <f t="shared" si="31"/>
        <v>1</v>
      </c>
    </row>
    <row r="456" spans="1:11">
      <c r="A456" s="345" t="s">
        <v>1934</v>
      </c>
      <c r="B456" s="88" t="s">
        <v>223</v>
      </c>
      <c r="C456" s="512" t="s">
        <v>2606</v>
      </c>
      <c r="D456" s="686" t="s">
        <v>2607</v>
      </c>
      <c r="E456" s="514"/>
      <c r="F456" s="514"/>
      <c r="G456" s="514"/>
      <c r="H456" s="514">
        <v>1</v>
      </c>
      <c r="I456" s="347">
        <f t="shared" si="30"/>
        <v>0</v>
      </c>
      <c r="J456" s="347">
        <f t="shared" si="31"/>
        <v>1</v>
      </c>
    </row>
    <row r="457" spans="1:11">
      <c r="A457" s="345" t="s">
        <v>1934</v>
      </c>
      <c r="B457" s="88" t="s">
        <v>223</v>
      </c>
      <c r="C457" s="512" t="s">
        <v>2608</v>
      </c>
      <c r="D457" s="511" t="s">
        <v>2609</v>
      </c>
      <c r="E457" s="514">
        <v>31</v>
      </c>
      <c r="F457" s="514">
        <v>35</v>
      </c>
      <c r="G457" s="514">
        <v>10</v>
      </c>
      <c r="H457" s="514">
        <v>15</v>
      </c>
      <c r="I457" s="347">
        <f t="shared" si="30"/>
        <v>41</v>
      </c>
      <c r="J457" s="347">
        <f t="shared" si="31"/>
        <v>50</v>
      </c>
    </row>
    <row r="458" spans="1:11" hidden="1">
      <c r="C458" s="276"/>
      <c r="D458" s="277"/>
      <c r="E458" s="130"/>
      <c r="F458" s="130"/>
      <c r="G458" s="347"/>
      <c r="H458" s="347"/>
      <c r="I458" s="347">
        <f t="shared" si="30"/>
        <v>0</v>
      </c>
      <c r="J458" s="347">
        <f t="shared" si="31"/>
        <v>0</v>
      </c>
    </row>
    <row r="459" spans="1:11" s="88" customFormat="1" ht="14.25">
      <c r="B459" s="434" t="s">
        <v>1785</v>
      </c>
      <c r="C459" s="432"/>
      <c r="E459" s="433"/>
      <c r="F459" s="433"/>
      <c r="G459" s="339"/>
      <c r="H459" s="339">
        <v>5</v>
      </c>
      <c r="I459" s="339"/>
      <c r="J459" s="339"/>
      <c r="K459" s="410" t="s">
        <v>136</v>
      </c>
    </row>
    <row r="460" spans="1:11">
      <c r="A460" s="664" t="s">
        <v>1934</v>
      </c>
      <c r="B460" s="664" t="s">
        <v>2623</v>
      </c>
      <c r="C460" s="356">
        <v>9168</v>
      </c>
      <c r="D460" s="509" t="s">
        <v>2610</v>
      </c>
      <c r="E460" s="679">
        <v>6</v>
      </c>
      <c r="F460" s="679">
        <v>6</v>
      </c>
      <c r="G460" s="520"/>
      <c r="H460" s="684"/>
      <c r="I460" s="347">
        <f t="shared" ref="I460:I479" si="32">SUM(E460,G460)</f>
        <v>6</v>
      </c>
      <c r="J460" s="347">
        <f t="shared" ref="J460:J479" si="33">SUM(F460,H460)</f>
        <v>6</v>
      </c>
    </row>
    <row r="461" spans="1:11">
      <c r="A461" s="664" t="s">
        <v>1934</v>
      </c>
      <c r="B461" s="664" t="s">
        <v>2623</v>
      </c>
      <c r="C461" s="356">
        <v>9183</v>
      </c>
      <c r="D461" s="509" t="s">
        <v>2611</v>
      </c>
      <c r="E461" s="701">
        <v>1320</v>
      </c>
      <c r="F461" s="701">
        <v>1320</v>
      </c>
      <c r="G461" s="701">
        <v>14</v>
      </c>
      <c r="H461" s="702">
        <v>20</v>
      </c>
      <c r="I461" s="665">
        <f t="shared" ref="I461:I467" si="34">SUM(E461,G461)</f>
        <v>1334</v>
      </c>
      <c r="J461" s="665">
        <f t="shared" si="33"/>
        <v>1340</v>
      </c>
    </row>
    <row r="462" spans="1:11">
      <c r="A462" s="664" t="s">
        <v>1934</v>
      </c>
      <c r="B462" s="664" t="s">
        <v>2623</v>
      </c>
      <c r="C462" s="356">
        <v>9309</v>
      </c>
      <c r="D462" s="509" t="s">
        <v>2612</v>
      </c>
      <c r="E462" s="701">
        <v>4</v>
      </c>
      <c r="F462" s="701">
        <v>4</v>
      </c>
      <c r="G462" s="701"/>
      <c r="H462" s="703"/>
      <c r="I462" s="665">
        <f t="shared" si="34"/>
        <v>4</v>
      </c>
      <c r="J462" s="665">
        <f t="shared" si="33"/>
        <v>4</v>
      </c>
    </row>
    <row r="463" spans="1:11">
      <c r="A463" s="664" t="s">
        <v>1934</v>
      </c>
      <c r="B463" s="664" t="s">
        <v>2623</v>
      </c>
      <c r="C463" s="356" t="s">
        <v>2613</v>
      </c>
      <c r="D463" s="694" t="s">
        <v>2614</v>
      </c>
      <c r="E463" s="701"/>
      <c r="F463" s="701"/>
      <c r="G463" s="701">
        <v>21</v>
      </c>
      <c r="H463" s="701">
        <v>25</v>
      </c>
      <c r="I463" s="665">
        <f t="shared" si="34"/>
        <v>21</v>
      </c>
      <c r="J463" s="665">
        <f t="shared" si="33"/>
        <v>25</v>
      </c>
    </row>
    <row r="464" spans="1:11">
      <c r="A464" s="664" t="s">
        <v>1934</v>
      </c>
      <c r="B464" s="664" t="s">
        <v>2623</v>
      </c>
      <c r="C464" s="356" t="s">
        <v>2615</v>
      </c>
      <c r="D464" s="695" t="s">
        <v>2616</v>
      </c>
      <c r="E464" s="701"/>
      <c r="F464" s="701"/>
      <c r="G464" s="701"/>
      <c r="H464" s="701">
        <v>1</v>
      </c>
      <c r="I464" s="665">
        <f t="shared" si="34"/>
        <v>0</v>
      </c>
      <c r="J464" s="665">
        <f t="shared" si="33"/>
        <v>1</v>
      </c>
    </row>
    <row r="465" spans="1:11">
      <c r="A465" s="664" t="s">
        <v>1934</v>
      </c>
      <c r="B465" s="664" t="s">
        <v>2623</v>
      </c>
      <c r="C465" s="356" t="s">
        <v>2617</v>
      </c>
      <c r="D465" s="695" t="s">
        <v>2618</v>
      </c>
      <c r="E465" s="701"/>
      <c r="F465" s="701"/>
      <c r="G465" s="701">
        <v>920</v>
      </c>
      <c r="H465" s="701">
        <v>930</v>
      </c>
      <c r="I465" s="665">
        <f t="shared" si="34"/>
        <v>920</v>
      </c>
      <c r="J465" s="665">
        <f t="shared" si="33"/>
        <v>930</v>
      </c>
    </row>
    <row r="466" spans="1:11">
      <c r="A466" s="664" t="s">
        <v>1934</v>
      </c>
      <c r="B466" s="664" t="s">
        <v>2623</v>
      </c>
      <c r="C466" s="356" t="s">
        <v>2619</v>
      </c>
      <c r="D466" s="696" t="s">
        <v>2620</v>
      </c>
      <c r="E466" s="701">
        <v>3587</v>
      </c>
      <c r="F466" s="701">
        <v>3600</v>
      </c>
      <c r="G466" s="701">
        <v>2235</v>
      </c>
      <c r="H466" s="701">
        <v>2250</v>
      </c>
      <c r="I466" s="665">
        <f t="shared" si="34"/>
        <v>5822</v>
      </c>
      <c r="J466" s="665">
        <f t="shared" si="33"/>
        <v>5850</v>
      </c>
    </row>
    <row r="467" spans="1:11">
      <c r="A467" s="664" t="s">
        <v>1934</v>
      </c>
      <c r="B467" s="664" t="s">
        <v>2623</v>
      </c>
      <c r="C467" s="356" t="s">
        <v>2621</v>
      </c>
      <c r="D467" s="697" t="s">
        <v>2622</v>
      </c>
      <c r="E467" s="701"/>
      <c r="F467" s="701"/>
      <c r="G467" s="701"/>
      <c r="H467" s="701">
        <v>14</v>
      </c>
      <c r="I467" s="665">
        <f t="shared" si="34"/>
        <v>0</v>
      </c>
      <c r="J467" s="665">
        <f t="shared" si="33"/>
        <v>14</v>
      </c>
    </row>
    <row r="468" spans="1:11" ht="14.25" hidden="1">
      <c r="C468" s="417"/>
      <c r="D468" s="130"/>
      <c r="E468" s="130"/>
      <c r="F468" s="683"/>
      <c r="G468" s="347"/>
      <c r="H468" s="682">
        <v>2235</v>
      </c>
      <c r="I468" s="347"/>
      <c r="J468" s="347"/>
    </row>
    <row r="469" spans="1:11" ht="14.25" hidden="1">
      <c r="C469" s="417"/>
      <c r="D469" s="130"/>
      <c r="E469" s="130"/>
      <c r="F469" s="680">
        <v>4917</v>
      </c>
      <c r="G469" s="347"/>
      <c r="H469" s="682">
        <v>14</v>
      </c>
      <c r="I469" s="347"/>
      <c r="J469" s="347"/>
    </row>
    <row r="470" spans="1:11" ht="14.25" hidden="1">
      <c r="C470" s="417"/>
      <c r="D470" s="130"/>
      <c r="E470" s="130"/>
      <c r="F470" s="130"/>
      <c r="G470" s="347"/>
      <c r="H470" s="347"/>
      <c r="I470" s="347">
        <f t="shared" si="32"/>
        <v>0</v>
      </c>
      <c r="J470" s="347">
        <f t="shared" si="33"/>
        <v>0</v>
      </c>
    </row>
    <row r="471" spans="1:11" ht="14.25" hidden="1">
      <c r="C471" s="417"/>
      <c r="D471" s="130"/>
      <c r="E471" s="130"/>
      <c r="F471" s="130"/>
      <c r="G471" s="347"/>
      <c r="H471" s="347"/>
      <c r="I471" s="347">
        <f t="shared" si="32"/>
        <v>0</v>
      </c>
      <c r="J471" s="347">
        <f t="shared" si="33"/>
        <v>0</v>
      </c>
    </row>
    <row r="472" spans="1:11" ht="14.25" hidden="1">
      <c r="C472" s="417"/>
      <c r="D472" s="130"/>
      <c r="E472" s="130"/>
      <c r="F472" s="130"/>
      <c r="G472" s="347"/>
      <c r="H472" s="347"/>
      <c r="I472" s="347">
        <f t="shared" si="32"/>
        <v>0</v>
      </c>
      <c r="J472" s="347">
        <f t="shared" si="33"/>
        <v>0</v>
      </c>
    </row>
    <row r="473" spans="1:11" ht="14.25" hidden="1">
      <c r="C473" s="417"/>
      <c r="D473" s="130"/>
      <c r="E473" s="130"/>
      <c r="F473" s="130"/>
      <c r="G473" s="347"/>
      <c r="H473" s="347"/>
      <c r="I473" s="347">
        <f t="shared" si="32"/>
        <v>0</v>
      </c>
      <c r="J473" s="347">
        <f t="shared" si="33"/>
        <v>0</v>
      </c>
    </row>
    <row r="474" spans="1:11" ht="14.25" hidden="1">
      <c r="C474" s="417"/>
      <c r="D474" s="130"/>
      <c r="E474" s="130"/>
      <c r="F474" s="130"/>
      <c r="G474" s="347"/>
      <c r="H474" s="347"/>
      <c r="I474" s="347">
        <f t="shared" si="32"/>
        <v>0</v>
      </c>
      <c r="J474" s="347">
        <f t="shared" si="33"/>
        <v>0</v>
      </c>
    </row>
    <row r="475" spans="1:11" ht="14.25" hidden="1">
      <c r="C475" s="417"/>
      <c r="D475" s="130"/>
      <c r="E475" s="130"/>
      <c r="F475" s="130"/>
      <c r="G475" s="347"/>
      <c r="H475" s="347"/>
      <c r="I475" s="347">
        <f t="shared" si="32"/>
        <v>0</v>
      </c>
      <c r="J475" s="347">
        <f t="shared" si="33"/>
        <v>0</v>
      </c>
    </row>
    <row r="476" spans="1:11" ht="14.25" hidden="1">
      <c r="C476" s="417"/>
      <c r="D476" s="130"/>
      <c r="E476" s="130"/>
      <c r="F476" s="130"/>
      <c r="G476" s="347"/>
      <c r="H476" s="347"/>
      <c r="I476" s="347">
        <f t="shared" si="32"/>
        <v>0</v>
      </c>
      <c r="J476" s="347">
        <f t="shared" si="33"/>
        <v>0</v>
      </c>
    </row>
    <row r="477" spans="1:11" ht="14.25" hidden="1">
      <c r="C477" s="417"/>
      <c r="D477" s="130"/>
      <c r="E477" s="130"/>
      <c r="F477" s="130"/>
      <c r="G477" s="347"/>
      <c r="H477" s="347"/>
      <c r="I477" s="347">
        <f t="shared" si="32"/>
        <v>0</v>
      </c>
      <c r="J477" s="347">
        <f t="shared" si="33"/>
        <v>0</v>
      </c>
    </row>
    <row r="478" spans="1:11" ht="14.25" hidden="1">
      <c r="C478" s="417"/>
      <c r="D478" s="130"/>
      <c r="E478" s="130"/>
      <c r="F478" s="130"/>
      <c r="G478" s="347"/>
      <c r="H478" s="347"/>
      <c r="I478" s="347">
        <f t="shared" si="32"/>
        <v>0</v>
      </c>
      <c r="J478" s="347">
        <f t="shared" si="33"/>
        <v>0</v>
      </c>
    </row>
    <row r="479" spans="1:11" hidden="1">
      <c r="C479" s="418"/>
      <c r="D479" s="130"/>
      <c r="E479" s="130"/>
      <c r="F479" s="130"/>
      <c r="G479" s="347"/>
      <c r="H479" s="347"/>
      <c r="I479" s="347">
        <f t="shared" si="32"/>
        <v>0</v>
      </c>
      <c r="J479" s="347">
        <f t="shared" si="33"/>
        <v>0</v>
      </c>
    </row>
    <row r="480" spans="1:11" s="88" customFormat="1" ht="14.25" hidden="1">
      <c r="B480" s="426" t="s">
        <v>1859</v>
      </c>
      <c r="C480" s="429"/>
      <c r="D480" s="435"/>
      <c r="E480" s="435"/>
      <c r="F480" s="435"/>
      <c r="G480" s="435"/>
      <c r="H480" s="435"/>
      <c r="I480" s="435"/>
      <c r="J480" s="435"/>
      <c r="K480" s="410" t="s">
        <v>313</v>
      </c>
    </row>
    <row r="481" spans="1:10" hidden="1">
      <c r="C481" s="415" t="s">
        <v>137</v>
      </c>
      <c r="D481" s="355" t="s">
        <v>138</v>
      </c>
      <c r="E481" s="130"/>
      <c r="F481" s="130"/>
      <c r="G481" s="347"/>
      <c r="H481" s="347"/>
      <c r="I481" s="347">
        <f t="shared" ref="I481:I488" si="35">SUM(E481,G481)</f>
        <v>0</v>
      </c>
      <c r="J481" s="347">
        <f t="shared" ref="J481:J488" si="36">SUM(F481,H481)</f>
        <v>0</v>
      </c>
    </row>
    <row r="482" spans="1:10" hidden="1">
      <c r="C482" s="415" t="s">
        <v>139</v>
      </c>
      <c r="D482" s="355" t="s">
        <v>140</v>
      </c>
      <c r="E482" s="130"/>
      <c r="F482" s="130"/>
      <c r="G482" s="347"/>
      <c r="H482" s="347"/>
      <c r="I482" s="347">
        <f t="shared" si="35"/>
        <v>0</v>
      </c>
      <c r="J482" s="347">
        <f t="shared" si="36"/>
        <v>0</v>
      </c>
    </row>
    <row r="483" spans="1:10" hidden="1">
      <c r="C483" s="415" t="s">
        <v>141</v>
      </c>
      <c r="D483" s="355" t="s">
        <v>151</v>
      </c>
      <c r="E483" s="130"/>
      <c r="F483" s="130"/>
      <c r="G483" s="347"/>
      <c r="H483" s="347"/>
      <c r="I483" s="347">
        <f t="shared" si="35"/>
        <v>0</v>
      </c>
      <c r="J483" s="347">
        <f t="shared" si="36"/>
        <v>0</v>
      </c>
    </row>
    <row r="484" spans="1:10" hidden="1">
      <c r="C484" s="415" t="s">
        <v>142</v>
      </c>
      <c r="D484" s="355" t="s">
        <v>1917</v>
      </c>
      <c r="E484" s="130"/>
      <c r="F484" s="130"/>
      <c r="G484" s="347"/>
      <c r="H484" s="347"/>
      <c r="I484" s="347">
        <f t="shared" si="35"/>
        <v>0</v>
      </c>
      <c r="J484" s="347">
        <f t="shared" si="36"/>
        <v>0</v>
      </c>
    </row>
    <row r="485" spans="1:10" hidden="1">
      <c r="C485" s="415" t="s">
        <v>143</v>
      </c>
      <c r="D485" s="355" t="s">
        <v>1914</v>
      </c>
      <c r="E485" s="130"/>
      <c r="F485" s="130"/>
      <c r="G485" s="347"/>
      <c r="H485" s="347"/>
      <c r="I485" s="347">
        <f t="shared" si="35"/>
        <v>0</v>
      </c>
      <c r="J485" s="347">
        <f t="shared" si="36"/>
        <v>0</v>
      </c>
    </row>
    <row r="486" spans="1:10" hidden="1">
      <c r="C486" s="415" t="s">
        <v>145</v>
      </c>
      <c r="D486" s="355" t="s">
        <v>150</v>
      </c>
      <c r="E486" s="130"/>
      <c r="F486" s="130"/>
      <c r="G486" s="347"/>
      <c r="H486" s="347"/>
      <c r="I486" s="347">
        <f t="shared" si="35"/>
        <v>0</v>
      </c>
      <c r="J486" s="347">
        <f t="shared" si="36"/>
        <v>0</v>
      </c>
    </row>
    <row r="487" spans="1:10" hidden="1">
      <c r="C487" s="415" t="s">
        <v>146</v>
      </c>
      <c r="D487" s="355" t="s">
        <v>147</v>
      </c>
      <c r="E487" s="130"/>
      <c r="F487" s="130"/>
      <c r="G487" s="347"/>
      <c r="H487" s="347"/>
      <c r="I487" s="347">
        <f t="shared" si="35"/>
        <v>0</v>
      </c>
      <c r="J487" s="347">
        <f t="shared" si="36"/>
        <v>0</v>
      </c>
    </row>
    <row r="488" spans="1:10" hidden="1">
      <c r="C488" s="415" t="s">
        <v>148</v>
      </c>
      <c r="D488" s="355" t="s">
        <v>149</v>
      </c>
      <c r="E488" s="130"/>
      <c r="F488" s="130"/>
      <c r="G488" s="347"/>
      <c r="H488" s="347"/>
      <c r="I488" s="347">
        <f t="shared" si="35"/>
        <v>0</v>
      </c>
      <c r="J488" s="347">
        <f t="shared" si="36"/>
        <v>0</v>
      </c>
    </row>
    <row r="489" spans="1:10" hidden="1"/>
    <row r="490" spans="1:10" s="663" customFormat="1" hidden="1">
      <c r="A490" s="664" t="s">
        <v>2635</v>
      </c>
      <c r="B490" s="664"/>
      <c r="C490" s="418"/>
      <c r="D490" s="664"/>
      <c r="E490" s="664">
        <v>4917</v>
      </c>
      <c r="F490" s="664">
        <v>4930</v>
      </c>
      <c r="G490" s="664">
        <v>3204</v>
      </c>
      <c r="H490" s="664">
        <v>3240</v>
      </c>
      <c r="I490" s="664">
        <v>8121</v>
      </c>
      <c r="J490" s="664">
        <v>8170</v>
      </c>
    </row>
    <row r="491" spans="1:10" s="663" customFormat="1" hidden="1">
      <c r="A491" s="664"/>
      <c r="B491" s="664"/>
      <c r="C491" s="418"/>
      <c r="D491" s="119"/>
      <c r="E491" s="664"/>
      <c r="F491" s="664"/>
      <c r="G491" s="664"/>
      <c r="H491" s="664"/>
      <c r="I491" s="664"/>
      <c r="J491" s="664"/>
    </row>
    <row r="492" spans="1:10" s="663" customFormat="1" hidden="1">
      <c r="A492" s="664" t="s">
        <v>1934</v>
      </c>
      <c r="B492" s="664"/>
      <c r="C492" s="510">
        <v>9219</v>
      </c>
      <c r="D492" s="694" t="s">
        <v>2704</v>
      </c>
      <c r="E492" s="701">
        <v>2</v>
      </c>
      <c r="F492" s="699">
        <v>5</v>
      </c>
      <c r="G492" s="681">
        <v>18088</v>
      </c>
      <c r="H492" s="699">
        <v>18100</v>
      </c>
      <c r="I492" s="708">
        <v>18090</v>
      </c>
      <c r="J492" s="664">
        <v>18105</v>
      </c>
    </row>
    <row r="493" spans="1:10" s="663" customFormat="1" hidden="1">
      <c r="A493" s="664" t="s">
        <v>1934</v>
      </c>
      <c r="B493" s="664"/>
      <c r="C493" s="705" t="s">
        <v>2692</v>
      </c>
      <c r="D493" s="685" t="s">
        <v>2706</v>
      </c>
      <c r="E493" s="701"/>
      <c r="F493" s="699">
        <v>1</v>
      </c>
      <c r="G493" s="682"/>
      <c r="H493" s="699">
        <v>1</v>
      </c>
      <c r="I493" s="680"/>
      <c r="J493" s="664">
        <v>1</v>
      </c>
    </row>
    <row r="494" spans="1:10" s="663" customFormat="1" hidden="1">
      <c r="A494" s="664" t="s">
        <v>1934</v>
      </c>
      <c r="B494" s="664" t="s">
        <v>2691</v>
      </c>
      <c r="C494" s="705" t="s">
        <v>2693</v>
      </c>
      <c r="D494" s="685" t="s">
        <v>2707</v>
      </c>
      <c r="E494" s="701"/>
      <c r="F494" s="699"/>
      <c r="G494" s="682"/>
      <c r="H494" s="699">
        <v>1</v>
      </c>
      <c r="I494" s="680"/>
      <c r="J494" s="664">
        <v>1</v>
      </c>
    </row>
    <row r="495" spans="1:10" s="663" customFormat="1" hidden="1">
      <c r="A495" s="664" t="s">
        <v>1934</v>
      </c>
      <c r="B495" s="664"/>
      <c r="C495" s="705" t="s">
        <v>2694</v>
      </c>
      <c r="D495" s="685" t="s">
        <v>2708</v>
      </c>
      <c r="E495" s="701"/>
      <c r="F495" s="699"/>
      <c r="G495" s="682"/>
      <c r="H495" s="699">
        <v>1</v>
      </c>
      <c r="I495" s="680"/>
      <c r="J495" s="664">
        <v>1</v>
      </c>
    </row>
    <row r="496" spans="1:10" s="663" customFormat="1" hidden="1">
      <c r="A496" s="664" t="s">
        <v>1934</v>
      </c>
      <c r="B496" s="664"/>
      <c r="C496" s="705" t="s">
        <v>2695</v>
      </c>
      <c r="D496" s="685" t="s">
        <v>2709</v>
      </c>
      <c r="E496" s="701"/>
      <c r="F496" s="699"/>
      <c r="G496" s="682">
        <v>104</v>
      </c>
      <c r="H496" s="699">
        <v>105</v>
      </c>
      <c r="I496" s="709">
        <v>104</v>
      </c>
      <c r="J496" s="664">
        <v>105</v>
      </c>
    </row>
    <row r="497" spans="1:10" s="663" customFormat="1" hidden="1">
      <c r="A497" s="664" t="s">
        <v>1934</v>
      </c>
      <c r="B497" s="664"/>
      <c r="C497" s="705" t="s">
        <v>2696</v>
      </c>
      <c r="D497" s="685" t="s">
        <v>2710</v>
      </c>
      <c r="E497" s="701"/>
      <c r="F497" s="699"/>
      <c r="G497" s="682">
        <v>656</v>
      </c>
      <c r="H497" s="699">
        <v>660</v>
      </c>
      <c r="I497" s="709">
        <v>656</v>
      </c>
      <c r="J497" s="664">
        <v>660</v>
      </c>
    </row>
    <row r="498" spans="1:10" s="663" customFormat="1" hidden="1">
      <c r="A498" s="664" t="s">
        <v>1934</v>
      </c>
      <c r="B498" s="664"/>
      <c r="C498" s="706" t="s">
        <v>2697</v>
      </c>
      <c r="D498" s="694" t="s">
        <v>2711</v>
      </c>
      <c r="E498" s="701"/>
      <c r="F498" s="699"/>
      <c r="G498" s="682"/>
      <c r="H498" s="699">
        <v>1</v>
      </c>
      <c r="I498" s="709"/>
      <c r="J498" s="664">
        <v>1</v>
      </c>
    </row>
    <row r="499" spans="1:10" s="663" customFormat="1" hidden="1">
      <c r="A499" s="664" t="s">
        <v>1934</v>
      </c>
      <c r="B499" s="664"/>
      <c r="C499" s="706">
        <v>130207</v>
      </c>
      <c r="D499" s="694" t="s">
        <v>2712</v>
      </c>
      <c r="E499" s="701">
        <v>8</v>
      </c>
      <c r="F499" s="699">
        <v>10</v>
      </c>
      <c r="G499" s="682">
        <v>73</v>
      </c>
      <c r="H499" s="699">
        <v>70</v>
      </c>
      <c r="I499" s="709">
        <v>81</v>
      </c>
      <c r="J499" s="664">
        <v>80</v>
      </c>
    </row>
    <row r="500" spans="1:10" s="663" customFormat="1" hidden="1">
      <c r="A500" s="664" t="s">
        <v>1934</v>
      </c>
      <c r="B500" s="664"/>
      <c r="C500" s="705" t="s">
        <v>2698</v>
      </c>
      <c r="D500" s="685" t="s">
        <v>2713</v>
      </c>
      <c r="E500" s="701"/>
      <c r="F500" s="699">
        <v>1</v>
      </c>
      <c r="G500" s="682"/>
      <c r="H500" s="699"/>
      <c r="I500" s="709"/>
      <c r="J500" s="664">
        <v>1</v>
      </c>
    </row>
    <row r="501" spans="1:10" s="663" customFormat="1" hidden="1">
      <c r="A501" s="664" t="s">
        <v>1934</v>
      </c>
      <c r="B501" s="664"/>
      <c r="C501" s="705" t="s">
        <v>2699</v>
      </c>
      <c r="D501" s="685" t="s">
        <v>2714</v>
      </c>
      <c r="E501" s="701"/>
      <c r="F501" s="699">
        <v>1</v>
      </c>
      <c r="G501" s="682"/>
      <c r="H501" s="699"/>
      <c r="I501" s="709"/>
      <c r="J501" s="664">
        <v>1</v>
      </c>
    </row>
    <row r="502" spans="1:10" s="663" customFormat="1" hidden="1">
      <c r="A502" s="664" t="s">
        <v>1934</v>
      </c>
      <c r="B502" s="664"/>
      <c r="C502" s="704" t="s">
        <v>2700</v>
      </c>
      <c r="D502" s="694" t="s">
        <v>2720</v>
      </c>
      <c r="E502" s="701"/>
      <c r="F502" s="699"/>
      <c r="G502" s="681"/>
      <c r="H502" s="699">
        <v>1</v>
      </c>
      <c r="I502" s="709"/>
      <c r="J502" s="664">
        <v>1</v>
      </c>
    </row>
    <row r="503" spans="1:10" s="663" customFormat="1" hidden="1">
      <c r="A503" s="664" t="s">
        <v>1934</v>
      </c>
      <c r="B503" s="664"/>
      <c r="C503" s="706" t="s">
        <v>2719</v>
      </c>
      <c r="D503" s="694" t="s">
        <v>2721</v>
      </c>
      <c r="E503" s="701"/>
      <c r="F503" s="699">
        <v>1</v>
      </c>
      <c r="G503" s="700"/>
      <c r="H503" s="699"/>
      <c r="I503" s="709"/>
      <c r="J503" s="664">
        <v>1</v>
      </c>
    </row>
    <row r="504" spans="1:10" s="663" customFormat="1" hidden="1">
      <c r="A504" s="664" t="s">
        <v>1934</v>
      </c>
      <c r="B504" s="664"/>
      <c r="C504" s="706">
        <v>57960001</v>
      </c>
      <c r="D504" s="694" t="s">
        <v>2716</v>
      </c>
      <c r="E504" s="701">
        <v>374</v>
      </c>
      <c r="F504" s="699"/>
      <c r="G504" s="681">
        <v>36</v>
      </c>
      <c r="H504" s="699"/>
      <c r="I504" s="709">
        <v>410</v>
      </c>
      <c r="J504" s="664"/>
    </row>
    <row r="505" spans="1:10" s="663" customFormat="1" hidden="1">
      <c r="A505" s="664" t="s">
        <v>1934</v>
      </c>
      <c r="B505" s="664"/>
      <c r="C505" s="706" t="s">
        <v>2701</v>
      </c>
      <c r="D505" s="694" t="s">
        <v>2715</v>
      </c>
      <c r="E505" s="701"/>
      <c r="F505" s="699">
        <v>1</v>
      </c>
      <c r="G505" s="701"/>
      <c r="H505" s="699"/>
      <c r="I505" s="664"/>
      <c r="J505" s="664">
        <v>1</v>
      </c>
    </row>
    <row r="506" spans="1:10" s="663" customFormat="1" hidden="1">
      <c r="A506" s="664" t="s">
        <v>1934</v>
      </c>
      <c r="B506" s="664"/>
      <c r="C506" s="707" t="s">
        <v>2702</v>
      </c>
      <c r="D506" s="698" t="s">
        <v>2717</v>
      </c>
      <c r="E506" s="664"/>
      <c r="F506" s="664"/>
      <c r="G506" s="701"/>
      <c r="H506" s="664"/>
      <c r="I506" s="664"/>
      <c r="J506" s="664">
        <v>1</v>
      </c>
    </row>
    <row r="507" spans="1:10" s="663" customFormat="1" hidden="1">
      <c r="A507" s="664" t="s">
        <v>1934</v>
      </c>
      <c r="B507" s="664"/>
      <c r="C507" s="707" t="s">
        <v>2703</v>
      </c>
      <c r="D507" s="698" t="s">
        <v>2718</v>
      </c>
      <c r="E507" s="664"/>
      <c r="F507" s="664"/>
      <c r="G507" s="664"/>
      <c r="H507" s="664">
        <v>1</v>
      </c>
      <c r="I507" s="664"/>
      <c r="J507" s="664">
        <v>1</v>
      </c>
    </row>
    <row r="508" spans="1:10" s="663" customFormat="1" hidden="1">
      <c r="A508" s="664" t="s">
        <v>1934</v>
      </c>
      <c r="B508" s="664"/>
      <c r="C508" s="418"/>
      <c r="D508" s="699"/>
      <c r="E508" s="664"/>
      <c r="F508" s="664"/>
      <c r="G508" s="664"/>
      <c r="H508" s="664"/>
      <c r="I508" s="664"/>
      <c r="J508" s="664"/>
    </row>
    <row r="509" spans="1:10" s="88" customFormat="1" hidden="1">
      <c r="B509" s="440" t="s">
        <v>1865</v>
      </c>
      <c r="C509" s="429"/>
      <c r="D509" s="439"/>
      <c r="E509" s="441"/>
      <c r="F509" s="441"/>
      <c r="G509" s="441"/>
      <c r="H509" s="441"/>
      <c r="I509" s="441"/>
      <c r="J509" s="441"/>
    </row>
    <row r="510" spans="1:10" s="88" customFormat="1" hidden="1">
      <c r="B510" s="440" t="s">
        <v>231</v>
      </c>
      <c r="C510" s="430"/>
      <c r="D510" s="440"/>
      <c r="E510" s="457"/>
      <c r="F510" s="457"/>
      <c r="G510" s="457"/>
      <c r="H510" s="457"/>
      <c r="I510" s="457"/>
      <c r="J510" s="457"/>
    </row>
    <row r="511" spans="1:10" s="426" customFormat="1" hidden="1">
      <c r="B511" s="440" t="s">
        <v>1860</v>
      </c>
      <c r="C511" s="430"/>
      <c r="D511" s="440"/>
      <c r="E511" s="454"/>
      <c r="F511" s="454"/>
      <c r="G511" s="454"/>
      <c r="H511" s="454"/>
      <c r="I511" s="454"/>
      <c r="J511" s="454"/>
    </row>
    <row r="512" spans="1:10" s="426" customFormat="1" hidden="1">
      <c r="B512" s="440" t="s">
        <v>228</v>
      </c>
      <c r="C512" s="430"/>
      <c r="D512" s="440"/>
      <c r="E512" s="454"/>
      <c r="F512" s="454"/>
      <c r="G512" s="454"/>
      <c r="H512" s="454"/>
      <c r="I512" s="454"/>
      <c r="J512" s="454"/>
    </row>
    <row r="513" spans="2:11" s="426" customFormat="1" hidden="1">
      <c r="B513" s="455" t="s">
        <v>229</v>
      </c>
      <c r="C513" s="430"/>
      <c r="D513" s="456"/>
      <c r="E513" s="457"/>
      <c r="F513" s="457"/>
      <c r="G513" s="457"/>
      <c r="H513" s="457"/>
      <c r="I513" s="457"/>
      <c r="J513" s="457"/>
    </row>
    <row r="514" spans="2:11" s="426" customFormat="1" hidden="1">
      <c r="B514" s="455"/>
      <c r="C514" s="458"/>
      <c r="D514" s="459"/>
      <c r="E514" s="460"/>
      <c r="F514" s="460"/>
      <c r="G514" s="460"/>
      <c r="H514" s="460"/>
      <c r="I514" s="347">
        <f t="shared" ref="I514:I515" si="37">SUM(E514,G514)</f>
        <v>0</v>
      </c>
      <c r="J514" s="347">
        <f t="shared" ref="J514:J515" si="38">SUM(F514,H514)</f>
        <v>0</v>
      </c>
    </row>
    <row r="515" spans="2:11" hidden="1">
      <c r="C515" s="419"/>
      <c r="D515" s="132"/>
      <c r="E515" s="132"/>
      <c r="F515" s="132"/>
      <c r="G515" s="132"/>
      <c r="H515" s="132"/>
      <c r="I515" s="347">
        <f t="shared" si="37"/>
        <v>0</v>
      </c>
      <c r="J515" s="347">
        <f t="shared" si="38"/>
        <v>0</v>
      </c>
    </row>
    <row r="516" spans="2:11" s="426" customFormat="1" hidden="1">
      <c r="B516" s="461" t="s">
        <v>230</v>
      </c>
      <c r="C516" s="430"/>
      <c r="D516" s="461"/>
      <c r="E516" s="457"/>
      <c r="F516" s="457"/>
      <c r="G516" s="457"/>
      <c r="H516" s="457"/>
      <c r="I516" s="457"/>
      <c r="J516" s="457"/>
      <c r="K516" s="470" t="s">
        <v>166</v>
      </c>
    </row>
    <row r="517" spans="2:11" hidden="1">
      <c r="C517" s="420" t="s">
        <v>152</v>
      </c>
      <c r="D517" s="356" t="s">
        <v>1915</v>
      </c>
      <c r="E517" s="132"/>
      <c r="F517" s="132"/>
      <c r="G517" s="132"/>
      <c r="H517" s="132"/>
      <c r="I517" s="347">
        <f t="shared" ref="I517:I518" si="39">SUM(E517,G517)</f>
        <v>0</v>
      </c>
      <c r="J517" s="347">
        <f t="shared" ref="J517:J518" si="40">SUM(F517,H517)</f>
        <v>0</v>
      </c>
    </row>
    <row r="518" spans="2:11" hidden="1">
      <c r="C518" s="134"/>
      <c r="D518" s="132"/>
      <c r="E518" s="132"/>
      <c r="F518" s="132"/>
      <c r="G518" s="132"/>
      <c r="H518" s="132"/>
      <c r="I518" s="347">
        <f t="shared" si="39"/>
        <v>0</v>
      </c>
      <c r="J518" s="347">
        <f t="shared" si="40"/>
        <v>0</v>
      </c>
    </row>
    <row r="519" spans="2:11" s="426" customFormat="1" hidden="1">
      <c r="B519" s="440" t="s">
        <v>1861</v>
      </c>
      <c r="C519" s="430"/>
      <c r="D519" s="440"/>
      <c r="E519" s="457"/>
      <c r="F519" s="457"/>
      <c r="G519" s="457"/>
      <c r="H519" s="457"/>
      <c r="I519" s="457"/>
      <c r="J519" s="457"/>
    </row>
    <row r="520" spans="2:11" customFormat="1" hidden="1">
      <c r="B520" s="462" t="s">
        <v>228</v>
      </c>
      <c r="C520" s="462"/>
      <c r="D520" s="462"/>
      <c r="E520" s="462"/>
      <c r="F520" s="462"/>
      <c r="G520" s="462"/>
      <c r="H520" s="462"/>
      <c r="I520" s="462"/>
      <c r="J520" s="462"/>
    </row>
    <row r="521" spans="2:11" customFormat="1" hidden="1">
      <c r="B521" s="462" t="s">
        <v>229</v>
      </c>
      <c r="C521" s="462"/>
      <c r="D521" s="462"/>
      <c r="E521" s="462"/>
      <c r="F521" s="462"/>
      <c r="G521" s="462"/>
      <c r="H521" s="462"/>
      <c r="I521" s="462"/>
      <c r="J521" s="462"/>
    </row>
    <row r="522" spans="2:11" hidden="1">
      <c r="C522" s="134"/>
      <c r="D522" s="132"/>
      <c r="E522" s="132"/>
      <c r="F522" s="132"/>
      <c r="G522" s="132"/>
      <c r="H522" s="132"/>
      <c r="I522" s="347">
        <f t="shared" ref="I522:I523" si="41">SUM(E522,G522)</f>
        <v>0</v>
      </c>
      <c r="J522" s="347">
        <f t="shared" ref="J522:J523" si="42">SUM(F522,H522)</f>
        <v>0</v>
      </c>
    </row>
    <row r="523" spans="2:11" hidden="1">
      <c r="C523" s="134"/>
      <c r="D523" s="132"/>
      <c r="E523" s="132"/>
      <c r="F523" s="132"/>
      <c r="G523" s="132"/>
      <c r="H523" s="132"/>
      <c r="I523" s="347">
        <f t="shared" si="41"/>
        <v>0</v>
      </c>
      <c r="J523" s="347">
        <f t="shared" si="42"/>
        <v>0</v>
      </c>
    </row>
    <row r="524" spans="2:11" s="88" customFormat="1" hidden="1">
      <c r="B524" s="461" t="s">
        <v>230</v>
      </c>
      <c r="C524" s="430"/>
      <c r="D524" s="461"/>
      <c r="E524" s="457"/>
      <c r="F524" s="457"/>
      <c r="G524" s="457"/>
      <c r="H524" s="457"/>
      <c r="I524" s="457"/>
      <c r="J524" s="457"/>
    </row>
    <row r="525" spans="2:11" hidden="1">
      <c r="C525" s="134" t="s">
        <v>153</v>
      </c>
      <c r="D525" s="132" t="s">
        <v>1916</v>
      </c>
      <c r="E525" s="132"/>
      <c r="F525" s="132"/>
      <c r="G525" s="132"/>
      <c r="H525" s="132"/>
      <c r="I525" s="347">
        <f t="shared" ref="I525:I527" si="43">SUM(E525,G525)</f>
        <v>0</v>
      </c>
      <c r="J525" s="347">
        <f t="shared" ref="J525:J527" si="44">SUM(F525,H525)</f>
        <v>0</v>
      </c>
    </row>
    <row r="526" spans="2:11" hidden="1">
      <c r="C526" s="134"/>
      <c r="D526" s="132"/>
      <c r="E526" s="132"/>
      <c r="F526" s="132"/>
      <c r="G526" s="132"/>
      <c r="H526" s="132"/>
      <c r="I526" s="347">
        <f t="shared" si="43"/>
        <v>0</v>
      </c>
      <c r="J526" s="347">
        <f t="shared" si="44"/>
        <v>0</v>
      </c>
    </row>
    <row r="527" spans="2:11" hidden="1">
      <c r="C527" s="134"/>
      <c r="D527" s="132"/>
      <c r="E527" s="132"/>
      <c r="F527" s="132"/>
      <c r="G527" s="132"/>
      <c r="H527" s="132"/>
      <c r="I527" s="347">
        <f t="shared" si="43"/>
        <v>0</v>
      </c>
      <c r="J527" s="347">
        <f t="shared" si="44"/>
        <v>0</v>
      </c>
    </row>
    <row r="528" spans="2:11" s="88" customFormat="1" hidden="1">
      <c r="B528" s="440" t="s">
        <v>1862</v>
      </c>
      <c r="C528" s="430"/>
      <c r="D528" s="440"/>
      <c r="E528" s="457"/>
      <c r="F528" s="457"/>
      <c r="G528" s="457"/>
      <c r="H528" s="457"/>
      <c r="I528" s="457"/>
      <c r="J528" s="457"/>
      <c r="K528" s="442" t="s">
        <v>164</v>
      </c>
    </row>
    <row r="529" spans="2:10" s="88" customFormat="1" hidden="1">
      <c r="B529" s="462" t="s">
        <v>228</v>
      </c>
      <c r="C529" s="462"/>
      <c r="D529" s="462"/>
      <c r="E529" s="462"/>
      <c r="F529" s="462"/>
      <c r="G529" s="462"/>
      <c r="H529" s="462"/>
      <c r="I529" s="462"/>
      <c r="J529" s="462"/>
    </row>
    <row r="530" spans="2:10" s="88" customFormat="1" hidden="1">
      <c r="B530" s="462" t="s">
        <v>229</v>
      </c>
      <c r="C530" s="462"/>
      <c r="D530" s="462"/>
      <c r="E530" s="462"/>
      <c r="F530" s="462"/>
      <c r="G530" s="462"/>
      <c r="H530" s="462"/>
      <c r="I530" s="462"/>
      <c r="J530" s="462"/>
    </row>
    <row r="531" spans="2:10" hidden="1">
      <c r="C531" s="463"/>
      <c r="D531" s="464"/>
      <c r="E531" s="132"/>
      <c r="F531" s="132"/>
      <c r="G531" s="132"/>
      <c r="H531" s="132"/>
      <c r="I531" s="347">
        <f t="shared" ref="I531:I533" si="45">SUM(E531,G531)</f>
        <v>0</v>
      </c>
      <c r="J531" s="347">
        <f t="shared" ref="J531:J533" si="46">SUM(F531,H531)</f>
        <v>0</v>
      </c>
    </row>
    <row r="532" spans="2:10" hidden="1">
      <c r="C532" s="463"/>
      <c r="D532" s="464"/>
      <c r="E532" s="132"/>
      <c r="F532" s="132"/>
      <c r="G532" s="132"/>
      <c r="H532" s="132"/>
      <c r="I532" s="347">
        <f t="shared" si="45"/>
        <v>0</v>
      </c>
      <c r="J532" s="347">
        <f t="shared" si="46"/>
        <v>0</v>
      </c>
    </row>
    <row r="533" spans="2:10" hidden="1">
      <c r="C533" s="421"/>
      <c r="D533" s="133"/>
      <c r="E533" s="132"/>
      <c r="F533" s="132"/>
      <c r="G533" s="132"/>
      <c r="H533" s="132"/>
      <c r="I533" s="347">
        <f t="shared" si="45"/>
        <v>0</v>
      </c>
      <c r="J533" s="347">
        <f t="shared" si="46"/>
        <v>0</v>
      </c>
    </row>
    <row r="534" spans="2:10" s="88" customFormat="1" hidden="1">
      <c r="B534" s="462" t="s">
        <v>1863</v>
      </c>
      <c r="C534" s="462"/>
      <c r="D534" s="462"/>
      <c r="E534" s="462"/>
      <c r="F534" s="462"/>
      <c r="G534" s="462"/>
      <c r="H534" s="462"/>
      <c r="I534" s="462"/>
      <c r="J534" s="462"/>
    </row>
    <row r="535" spans="2:10" s="88" customFormat="1" hidden="1">
      <c r="B535" s="462" t="s">
        <v>228</v>
      </c>
      <c r="C535" s="462"/>
      <c r="D535" s="462"/>
      <c r="E535" s="462"/>
      <c r="F535" s="462"/>
      <c r="G535" s="462"/>
      <c r="H535" s="462"/>
      <c r="I535" s="462"/>
      <c r="J535" s="462"/>
    </row>
    <row r="536" spans="2:10" s="88" customFormat="1" hidden="1">
      <c r="B536" s="462" t="s">
        <v>229</v>
      </c>
      <c r="C536" s="462"/>
      <c r="D536" s="462"/>
      <c r="E536" s="462"/>
      <c r="F536" s="462"/>
      <c r="G536" s="462"/>
      <c r="H536" s="462"/>
      <c r="I536" s="462"/>
      <c r="J536" s="462"/>
    </row>
    <row r="537" spans="2:10" hidden="1">
      <c r="C537" s="419"/>
      <c r="D537" s="132"/>
      <c r="E537" s="132"/>
      <c r="F537" s="132"/>
      <c r="G537" s="132"/>
      <c r="H537" s="132"/>
      <c r="I537" s="347">
        <f t="shared" ref="I537:I544" si="47">SUM(E537,G537)</f>
        <v>0</v>
      </c>
      <c r="J537" s="347">
        <f t="shared" ref="J537:J544" si="48">SUM(F537,H537)</f>
        <v>0</v>
      </c>
    </row>
    <row r="538" spans="2:10" hidden="1">
      <c r="C538" s="419"/>
      <c r="D538" s="132"/>
      <c r="E538" s="132"/>
      <c r="F538" s="132"/>
      <c r="G538" s="132"/>
      <c r="H538" s="132"/>
      <c r="I538" s="347">
        <f t="shared" si="47"/>
        <v>0</v>
      </c>
      <c r="J538" s="347">
        <f t="shared" si="48"/>
        <v>0</v>
      </c>
    </row>
    <row r="539" spans="2:10" hidden="1">
      <c r="C539" s="419"/>
      <c r="D539" s="132"/>
      <c r="E539" s="132"/>
      <c r="F539" s="132"/>
      <c r="G539" s="132"/>
      <c r="H539" s="132"/>
      <c r="I539" s="347">
        <f t="shared" si="47"/>
        <v>0</v>
      </c>
      <c r="J539" s="347">
        <f t="shared" si="48"/>
        <v>0</v>
      </c>
    </row>
    <row r="540" spans="2:10" hidden="1">
      <c r="C540" s="134"/>
      <c r="D540" s="132"/>
      <c r="E540" s="132"/>
      <c r="F540" s="132"/>
      <c r="G540" s="132"/>
      <c r="H540" s="132"/>
      <c r="I540" s="347">
        <f t="shared" si="47"/>
        <v>0</v>
      </c>
      <c r="J540" s="347">
        <f t="shared" si="48"/>
        <v>0</v>
      </c>
    </row>
    <row r="541" spans="2:10" hidden="1">
      <c r="C541" s="134"/>
      <c r="D541" s="133"/>
      <c r="E541" s="132"/>
      <c r="F541" s="132"/>
      <c r="G541" s="132"/>
      <c r="H541" s="132"/>
      <c r="I541" s="347">
        <f t="shared" si="47"/>
        <v>0</v>
      </c>
      <c r="J541" s="347">
        <f t="shared" si="48"/>
        <v>0</v>
      </c>
    </row>
    <row r="542" spans="2:10" hidden="1">
      <c r="C542" s="134"/>
      <c r="D542" s="132"/>
      <c r="E542" s="132"/>
      <c r="F542" s="132"/>
      <c r="G542" s="132"/>
      <c r="H542" s="132"/>
      <c r="I542" s="347">
        <f t="shared" si="47"/>
        <v>0</v>
      </c>
      <c r="J542" s="347">
        <f t="shared" si="48"/>
        <v>0</v>
      </c>
    </row>
    <row r="543" spans="2:10" hidden="1">
      <c r="C543" s="134"/>
      <c r="D543" s="132"/>
      <c r="E543" s="132"/>
      <c r="F543" s="132"/>
      <c r="G543" s="132"/>
      <c r="H543" s="132"/>
      <c r="I543" s="347">
        <f t="shared" si="47"/>
        <v>0</v>
      </c>
      <c r="J543" s="347">
        <f t="shared" si="48"/>
        <v>0</v>
      </c>
    </row>
    <row r="544" spans="2:10" hidden="1">
      <c r="C544" s="421"/>
      <c r="D544" s="133"/>
      <c r="E544" s="132"/>
      <c r="F544" s="132"/>
      <c r="G544" s="132"/>
      <c r="H544" s="132"/>
      <c r="I544" s="347">
        <f t="shared" si="47"/>
        <v>0</v>
      </c>
      <c r="J544" s="347">
        <f t="shared" si="48"/>
        <v>0</v>
      </c>
    </row>
    <row r="545" spans="2:10" s="88" customFormat="1" hidden="1">
      <c r="B545" s="462" t="s">
        <v>1864</v>
      </c>
      <c r="C545" s="462"/>
      <c r="D545" s="462"/>
      <c r="E545" s="462"/>
      <c r="F545" s="462"/>
      <c r="G545" s="462"/>
      <c r="H545" s="462"/>
      <c r="I545" s="462"/>
      <c r="J545" s="462"/>
    </row>
    <row r="546" spans="2:10" s="88" customFormat="1" hidden="1">
      <c r="B546" s="462" t="s">
        <v>228</v>
      </c>
      <c r="C546" s="462"/>
      <c r="D546" s="462"/>
      <c r="E546" s="462"/>
      <c r="F546" s="462"/>
      <c r="G546" s="462"/>
      <c r="H546" s="462"/>
      <c r="I546" s="462"/>
      <c r="J546" s="462"/>
    </row>
    <row r="547" spans="2:10" s="88" customFormat="1" hidden="1">
      <c r="B547" s="462" t="s">
        <v>229</v>
      </c>
      <c r="C547" s="462"/>
      <c r="D547" s="462"/>
      <c r="E547" s="462"/>
      <c r="F547" s="462"/>
      <c r="G547" s="462"/>
      <c r="H547" s="462"/>
      <c r="I547" s="462"/>
      <c r="J547" s="462"/>
    </row>
    <row r="548" spans="2:10" hidden="1">
      <c r="C548" s="419"/>
      <c r="D548" s="132"/>
      <c r="E548" s="132"/>
      <c r="F548" s="132"/>
      <c r="G548" s="132"/>
      <c r="H548" s="132"/>
      <c r="I548" s="347">
        <f t="shared" ref="I548:I552" si="49">SUM(E548,G548)</f>
        <v>0</v>
      </c>
      <c r="J548" s="347">
        <f t="shared" ref="J548:J552" si="50">SUM(F548,H548)</f>
        <v>0</v>
      </c>
    </row>
    <row r="549" spans="2:10" hidden="1">
      <c r="C549" s="134"/>
      <c r="D549" s="132"/>
      <c r="E549" s="132"/>
      <c r="F549" s="132"/>
      <c r="G549" s="132"/>
      <c r="H549" s="132"/>
      <c r="I549" s="347">
        <f t="shared" si="49"/>
        <v>0</v>
      </c>
      <c r="J549" s="347">
        <f t="shared" si="50"/>
        <v>0</v>
      </c>
    </row>
    <row r="550" spans="2:10" hidden="1">
      <c r="C550" s="134"/>
      <c r="D550" s="133"/>
      <c r="E550" s="132"/>
      <c r="F550" s="132"/>
      <c r="G550" s="132"/>
      <c r="H550" s="132"/>
      <c r="I550" s="347">
        <f t="shared" si="49"/>
        <v>0</v>
      </c>
      <c r="J550" s="347">
        <f t="shared" si="50"/>
        <v>0</v>
      </c>
    </row>
    <row r="551" spans="2:10" hidden="1">
      <c r="C551" s="134"/>
      <c r="D551" s="132"/>
      <c r="E551" s="132"/>
      <c r="F551" s="132"/>
      <c r="G551" s="132"/>
      <c r="H551" s="132"/>
      <c r="I551" s="347">
        <f t="shared" si="49"/>
        <v>0</v>
      </c>
      <c r="J551" s="347">
        <f t="shared" si="50"/>
        <v>0</v>
      </c>
    </row>
    <row r="552" spans="2:10" hidden="1">
      <c r="C552" s="421"/>
      <c r="D552" s="133"/>
      <c r="E552" s="132"/>
      <c r="F552" s="132"/>
      <c r="G552" s="132"/>
      <c r="H552" s="132"/>
      <c r="I552" s="347">
        <f t="shared" si="49"/>
        <v>0</v>
      </c>
      <c r="J552" s="347">
        <f t="shared" si="50"/>
        <v>0</v>
      </c>
    </row>
    <row r="553" spans="2:10" hidden="1">
      <c r="D553" s="245"/>
      <c r="E553" s="245"/>
      <c r="F553" s="245"/>
      <c r="G553" s="245"/>
      <c r="H553" s="245"/>
      <c r="I553" s="245"/>
      <c r="J553" s="245"/>
    </row>
    <row r="554" spans="2:10" s="88" customFormat="1" ht="14.25" hidden="1">
      <c r="B554" s="405" t="s">
        <v>1787</v>
      </c>
      <c r="C554" s="414"/>
      <c r="D554" s="405"/>
      <c r="E554" s="405"/>
      <c r="F554" s="405"/>
      <c r="G554" s="405"/>
      <c r="H554" s="405"/>
      <c r="I554" s="405"/>
      <c r="J554" s="405"/>
    </row>
    <row r="555" spans="2:10" s="88" customFormat="1" hidden="1">
      <c r="B555" s="462" t="s">
        <v>110</v>
      </c>
      <c r="C555"/>
      <c r="D555"/>
      <c r="E555"/>
      <c r="F555"/>
      <c r="G555"/>
      <c r="H555"/>
      <c r="I555"/>
      <c r="J555"/>
    </row>
    <row r="556" spans="2:10" s="88" customFormat="1" hidden="1">
      <c r="B556" s="462" t="s">
        <v>111</v>
      </c>
      <c r="C556"/>
      <c r="D556"/>
      <c r="E556"/>
      <c r="F556"/>
      <c r="G556"/>
      <c r="H556"/>
      <c r="I556"/>
      <c r="J556"/>
    </row>
    <row r="557" spans="2:10" s="88" customFormat="1" hidden="1">
      <c r="B557" s="462" t="s">
        <v>112</v>
      </c>
      <c r="C557"/>
      <c r="D557"/>
      <c r="E557"/>
      <c r="F557"/>
      <c r="G557"/>
      <c r="H557"/>
      <c r="I557"/>
      <c r="J557"/>
    </row>
    <row r="558" spans="2:10" s="88" customFormat="1" hidden="1">
      <c r="B558" s="440" t="s">
        <v>1778</v>
      </c>
      <c r="C558" s="430"/>
      <c r="D558" s="440"/>
      <c r="E558" s="454"/>
      <c r="F558" s="454"/>
      <c r="G558" s="440"/>
      <c r="H558" s="440"/>
      <c r="I558" s="440"/>
      <c r="J558" s="440"/>
    </row>
    <row r="559" spans="2:10" s="88" customFormat="1" hidden="1">
      <c r="B559" s="465" t="s">
        <v>234</v>
      </c>
      <c r="C559" s="430"/>
      <c r="D559" s="440"/>
      <c r="E559" s="454"/>
      <c r="F559" s="454"/>
      <c r="G559" s="440"/>
      <c r="H559" s="440"/>
      <c r="I559" s="440"/>
      <c r="J559" s="440"/>
    </row>
    <row r="560" spans="2:10" s="88" customFormat="1" hidden="1">
      <c r="B560" s="440" t="s">
        <v>314</v>
      </c>
      <c r="C560" s="430"/>
      <c r="D560" s="440"/>
      <c r="E560" s="454"/>
      <c r="F560" s="454"/>
      <c r="G560" s="440"/>
      <c r="H560" s="440"/>
      <c r="I560" s="440"/>
      <c r="J560" s="440"/>
    </row>
    <row r="561" spans="2:10" hidden="1">
      <c r="C561" s="419"/>
      <c r="D561" s="133"/>
      <c r="E561" s="132"/>
      <c r="F561" s="132"/>
      <c r="G561" s="133"/>
      <c r="H561" s="133"/>
      <c r="I561" s="347">
        <f t="shared" ref="I561:I565" si="51">SUM(E561,G561)</f>
        <v>0</v>
      </c>
      <c r="J561" s="347">
        <f t="shared" ref="J561:J565" si="52">SUM(F561,H561)</f>
        <v>0</v>
      </c>
    </row>
    <row r="562" spans="2:10" hidden="1">
      <c r="C562" s="419"/>
      <c r="D562" s="133"/>
      <c r="E562" s="132"/>
      <c r="F562" s="132"/>
      <c r="G562" s="133"/>
      <c r="H562" s="133"/>
      <c r="I562" s="347">
        <f t="shared" si="51"/>
        <v>0</v>
      </c>
      <c r="J562" s="347">
        <f t="shared" si="52"/>
        <v>0</v>
      </c>
    </row>
    <row r="563" spans="2:10" hidden="1">
      <c r="C563" s="419"/>
      <c r="D563" s="133"/>
      <c r="E563" s="132"/>
      <c r="F563" s="132"/>
      <c r="G563" s="133"/>
      <c r="H563" s="133"/>
      <c r="I563" s="347">
        <f t="shared" si="51"/>
        <v>0</v>
      </c>
      <c r="J563" s="347">
        <f t="shared" si="52"/>
        <v>0</v>
      </c>
    </row>
    <row r="564" spans="2:10" hidden="1">
      <c r="C564" s="419"/>
      <c r="D564" s="133"/>
      <c r="E564" s="132"/>
      <c r="F564" s="132"/>
      <c r="G564" s="133"/>
      <c r="H564" s="133"/>
      <c r="I564" s="347">
        <f t="shared" si="51"/>
        <v>0</v>
      </c>
      <c r="J564" s="347">
        <f t="shared" si="52"/>
        <v>0</v>
      </c>
    </row>
    <row r="565" spans="2:10" hidden="1">
      <c r="C565" s="134"/>
      <c r="D565" s="133"/>
      <c r="E565" s="132"/>
      <c r="F565" s="132"/>
      <c r="G565" s="133"/>
      <c r="H565" s="133"/>
      <c r="I565" s="347">
        <f t="shared" si="51"/>
        <v>0</v>
      </c>
      <c r="J565" s="347">
        <f t="shared" si="52"/>
        <v>0</v>
      </c>
    </row>
    <row r="566" spans="2:10" s="88" customFormat="1" hidden="1">
      <c r="B566" s="440" t="s">
        <v>233</v>
      </c>
      <c r="C566" s="430"/>
      <c r="D566" s="440"/>
      <c r="E566" s="454"/>
      <c r="F566" s="454"/>
      <c r="G566" s="454"/>
      <c r="H566" s="454"/>
      <c r="I566" s="454"/>
      <c r="J566" s="454"/>
    </row>
    <row r="567" spans="2:10" s="88" customFormat="1" hidden="1">
      <c r="B567" s="440" t="s">
        <v>234</v>
      </c>
      <c r="C567" s="430"/>
      <c r="D567" s="440"/>
      <c r="E567" s="457"/>
      <c r="F567" s="457"/>
      <c r="G567" s="440"/>
      <c r="H567" s="440"/>
      <c r="I567" s="440"/>
      <c r="J567" s="440"/>
    </row>
    <row r="568" spans="2:10" s="88" customFormat="1" hidden="1">
      <c r="B568" s="440" t="s">
        <v>235</v>
      </c>
      <c r="C568" s="430"/>
      <c r="D568" s="440"/>
      <c r="E568" s="457"/>
      <c r="F568" s="457"/>
      <c r="G568" s="440"/>
      <c r="H568" s="440"/>
      <c r="I568" s="440"/>
      <c r="J568" s="440"/>
    </row>
    <row r="569" spans="2:10" hidden="1">
      <c r="C569" s="134"/>
      <c r="D569" s="133"/>
      <c r="E569" s="132"/>
      <c r="F569" s="132"/>
      <c r="G569" s="133"/>
      <c r="H569" s="133"/>
      <c r="I569" s="347">
        <f t="shared" ref="I569:I573" si="53">SUM(E569,G569)</f>
        <v>0</v>
      </c>
      <c r="J569" s="347">
        <f t="shared" ref="J569:J573" si="54">SUM(F569,H569)</f>
        <v>0</v>
      </c>
    </row>
    <row r="570" spans="2:10" hidden="1">
      <c r="C570" s="134"/>
      <c r="D570" s="133"/>
      <c r="E570" s="132"/>
      <c r="F570" s="132"/>
      <c r="G570" s="133"/>
      <c r="H570" s="133"/>
      <c r="I570" s="347">
        <f t="shared" si="53"/>
        <v>0</v>
      </c>
      <c r="J570" s="347">
        <f t="shared" si="54"/>
        <v>0</v>
      </c>
    </row>
    <row r="571" spans="2:10" hidden="1">
      <c r="C571" s="134"/>
      <c r="D571" s="133"/>
      <c r="E571" s="132"/>
      <c r="F571" s="132"/>
      <c r="G571" s="133"/>
      <c r="H571" s="133"/>
      <c r="I571" s="347">
        <f t="shared" si="53"/>
        <v>0</v>
      </c>
      <c r="J571" s="347">
        <f t="shared" si="54"/>
        <v>0</v>
      </c>
    </row>
    <row r="572" spans="2:10" hidden="1">
      <c r="C572" s="134"/>
      <c r="D572" s="133"/>
      <c r="E572" s="132"/>
      <c r="F572" s="132"/>
      <c r="G572" s="133"/>
      <c r="H572" s="133"/>
      <c r="I572" s="347">
        <f t="shared" si="53"/>
        <v>0</v>
      </c>
      <c r="J572" s="347">
        <f t="shared" si="54"/>
        <v>0</v>
      </c>
    </row>
    <row r="573" spans="2:10" hidden="1">
      <c r="C573" s="421"/>
      <c r="D573" s="133"/>
      <c r="E573" s="401"/>
      <c r="F573" s="401"/>
      <c r="G573" s="133"/>
      <c r="H573" s="133"/>
      <c r="I573" s="347">
        <f t="shared" si="53"/>
        <v>0</v>
      </c>
      <c r="J573" s="347">
        <f t="shared" si="54"/>
        <v>0</v>
      </c>
    </row>
    <row r="574" spans="2:10" s="88" customFormat="1" hidden="1">
      <c r="B574" s="440" t="s">
        <v>233</v>
      </c>
      <c r="C574" s="430"/>
      <c r="D574" s="440"/>
      <c r="E574" s="457"/>
      <c r="F574" s="457"/>
      <c r="G574" s="440"/>
      <c r="H574" s="440"/>
      <c r="I574" s="440"/>
      <c r="J574" s="440"/>
    </row>
    <row r="575" spans="2:10" s="88" customFormat="1" hidden="1">
      <c r="B575" s="440" t="s">
        <v>234</v>
      </c>
      <c r="C575" s="430"/>
      <c r="D575" s="440"/>
      <c r="E575" s="457"/>
      <c r="F575" s="457"/>
      <c r="G575" s="440"/>
      <c r="H575" s="440"/>
      <c r="I575" s="440"/>
      <c r="J575" s="440"/>
    </row>
    <row r="576" spans="2:10" s="88" customFormat="1" hidden="1">
      <c r="B576" s="440" t="s">
        <v>236</v>
      </c>
      <c r="C576" s="430"/>
      <c r="D576" s="440"/>
      <c r="E576" s="457"/>
      <c r="F576" s="457"/>
      <c r="G576" s="440"/>
      <c r="H576" s="440"/>
      <c r="I576" s="440"/>
      <c r="J576" s="440"/>
    </row>
    <row r="577" spans="2:11" hidden="1">
      <c r="C577" s="421"/>
      <c r="D577" s="133"/>
      <c r="E577" s="132"/>
      <c r="F577" s="132"/>
      <c r="G577" s="133"/>
      <c r="H577" s="133"/>
      <c r="I577" s="347">
        <f t="shared" ref="I577:I580" si="55">SUM(E577,G577)</f>
        <v>0</v>
      </c>
      <c r="J577" s="347">
        <f t="shared" ref="J577:J580" si="56">SUM(F577,H577)</f>
        <v>0</v>
      </c>
    </row>
    <row r="578" spans="2:11" hidden="1">
      <c r="C578" s="421"/>
      <c r="D578" s="133"/>
      <c r="E578" s="132"/>
      <c r="F578" s="132"/>
      <c r="G578" s="133"/>
      <c r="H578" s="133"/>
      <c r="I578" s="347">
        <f t="shared" si="55"/>
        <v>0</v>
      </c>
      <c r="J578" s="347">
        <f t="shared" si="56"/>
        <v>0</v>
      </c>
    </row>
    <row r="579" spans="2:11" hidden="1">
      <c r="C579" s="134"/>
      <c r="D579" s="133"/>
      <c r="E579" s="132"/>
      <c r="F579" s="132"/>
      <c r="G579" s="133"/>
      <c r="H579" s="133"/>
      <c r="I579" s="347">
        <f t="shared" si="55"/>
        <v>0</v>
      </c>
      <c r="J579" s="347">
        <f t="shared" si="56"/>
        <v>0</v>
      </c>
    </row>
    <row r="580" spans="2:11" hidden="1">
      <c r="C580" s="134"/>
      <c r="D580" s="133"/>
      <c r="E580" s="132"/>
      <c r="F580" s="132"/>
      <c r="G580" s="133"/>
      <c r="H580" s="133"/>
      <c r="I580" s="347">
        <f t="shared" si="55"/>
        <v>0</v>
      </c>
      <c r="J580" s="347">
        <f t="shared" si="56"/>
        <v>0</v>
      </c>
    </row>
    <row r="581" spans="2:11" s="88" customFormat="1" hidden="1">
      <c r="B581" s="440" t="s">
        <v>233</v>
      </c>
      <c r="C581" s="430"/>
      <c r="D581" s="440"/>
      <c r="E581" s="454"/>
      <c r="F581" s="454"/>
      <c r="G581" s="440"/>
      <c r="H581" s="440"/>
      <c r="I581" s="440"/>
      <c r="J581" s="440"/>
    </row>
    <row r="582" spans="2:11" s="88" customFormat="1" hidden="1">
      <c r="B582" s="440" t="s">
        <v>234</v>
      </c>
      <c r="C582" s="430"/>
      <c r="D582" s="440"/>
      <c r="E582" s="454"/>
      <c r="F582" s="454"/>
      <c r="G582" s="440"/>
      <c r="H582" s="440"/>
      <c r="I582" s="440"/>
      <c r="J582" s="440"/>
    </row>
    <row r="583" spans="2:11" s="88" customFormat="1" hidden="1">
      <c r="B583" s="461" t="s">
        <v>239</v>
      </c>
      <c r="C583" s="430"/>
      <c r="D583" s="461"/>
      <c r="E583" s="457"/>
      <c r="F583" s="457"/>
      <c r="G583" s="440"/>
      <c r="H583" s="440"/>
      <c r="I583" s="440"/>
      <c r="J583" s="440"/>
      <c r="K583" s="471" t="s">
        <v>315</v>
      </c>
    </row>
    <row r="584" spans="2:11" hidden="1">
      <c r="C584" s="136" t="s">
        <v>240</v>
      </c>
      <c r="D584" s="135" t="s">
        <v>1919</v>
      </c>
      <c r="E584" s="132"/>
      <c r="F584" s="132"/>
      <c r="G584" s="133"/>
      <c r="H584" s="133"/>
      <c r="I584" s="347">
        <f t="shared" ref="I584:I588" si="57">SUM(E584,G584)</f>
        <v>0</v>
      </c>
      <c r="J584" s="347">
        <f t="shared" ref="J584:J588" si="58">SUM(F584,H584)</f>
        <v>0</v>
      </c>
    </row>
    <row r="585" spans="2:11" hidden="1">
      <c r="C585" s="136" t="s">
        <v>241</v>
      </c>
      <c r="D585" s="135" t="s">
        <v>1918</v>
      </c>
      <c r="E585" s="132"/>
      <c r="F585" s="132"/>
      <c r="G585" s="133"/>
      <c r="H585" s="133"/>
      <c r="I585" s="347">
        <f t="shared" si="57"/>
        <v>0</v>
      </c>
      <c r="J585" s="347">
        <f t="shared" si="58"/>
        <v>0</v>
      </c>
    </row>
    <row r="586" spans="2:11" hidden="1">
      <c r="C586" s="136" t="s">
        <v>242</v>
      </c>
      <c r="D586" s="135" t="s">
        <v>156</v>
      </c>
      <c r="E586" s="132"/>
      <c r="F586" s="132"/>
      <c r="G586" s="133"/>
      <c r="H586" s="133"/>
      <c r="I586" s="347">
        <f t="shared" si="57"/>
        <v>0</v>
      </c>
      <c r="J586" s="347">
        <f t="shared" si="58"/>
        <v>0</v>
      </c>
      <c r="K586" s="88"/>
    </row>
    <row r="587" spans="2:11" ht="38.25" hidden="1">
      <c r="C587" s="136" t="s">
        <v>243</v>
      </c>
      <c r="D587" s="135" t="s">
        <v>162</v>
      </c>
      <c r="E587" s="132"/>
      <c r="F587" s="132"/>
      <c r="G587" s="133"/>
      <c r="H587" s="133"/>
      <c r="I587" s="347">
        <f t="shared" si="57"/>
        <v>0</v>
      </c>
      <c r="J587" s="347">
        <f t="shared" si="58"/>
        <v>0</v>
      </c>
      <c r="K587" s="494"/>
    </row>
    <row r="588" spans="2:11" ht="51" hidden="1">
      <c r="C588" s="136" t="s">
        <v>244</v>
      </c>
      <c r="D588" s="135" t="s">
        <v>160</v>
      </c>
      <c r="E588" s="132"/>
      <c r="F588" s="132"/>
      <c r="G588" s="133"/>
      <c r="H588" s="133"/>
      <c r="I588" s="347">
        <f t="shared" si="57"/>
        <v>0</v>
      </c>
      <c r="J588" s="347">
        <f t="shared" si="58"/>
        <v>0</v>
      </c>
      <c r="K588" s="494"/>
    </row>
    <row r="589" spans="2:11" s="88" customFormat="1" hidden="1">
      <c r="B589" s="440" t="s">
        <v>233</v>
      </c>
      <c r="C589" s="430"/>
      <c r="D589" s="440"/>
      <c r="E589" s="454"/>
      <c r="F589" s="454"/>
      <c r="G589" s="440"/>
      <c r="H589" s="440"/>
      <c r="I589" s="440"/>
      <c r="J589" s="440"/>
    </row>
    <row r="590" spans="2:11" s="88" customFormat="1" hidden="1">
      <c r="B590" s="440" t="s">
        <v>234</v>
      </c>
      <c r="C590" s="430"/>
      <c r="D590" s="440"/>
      <c r="E590" s="454"/>
      <c r="F590" s="454"/>
      <c r="G590" s="440"/>
      <c r="H590" s="440"/>
      <c r="I590" s="440"/>
      <c r="J590" s="440"/>
    </row>
    <row r="591" spans="2:11" s="88" customFormat="1" hidden="1">
      <c r="B591" s="466" t="s">
        <v>238</v>
      </c>
      <c r="C591" s="430"/>
      <c r="D591" s="467"/>
      <c r="E591" s="468"/>
      <c r="F591" s="468"/>
      <c r="G591" s="426"/>
      <c r="H591" s="426"/>
      <c r="I591" s="426"/>
      <c r="J591" s="426"/>
      <c r="K591" s="471" t="s">
        <v>316</v>
      </c>
    </row>
    <row r="592" spans="2:11" ht="25.5" hidden="1">
      <c r="C592" s="136" t="s">
        <v>245</v>
      </c>
      <c r="D592" s="135" t="s">
        <v>157</v>
      </c>
      <c r="E592" s="132"/>
      <c r="F592" s="132"/>
      <c r="G592" s="133"/>
      <c r="H592" s="133"/>
      <c r="I592" s="347">
        <f t="shared" ref="I592:I594" si="59">SUM(E592,G592)</f>
        <v>0</v>
      </c>
      <c r="J592" s="347">
        <f t="shared" ref="J592:J594" si="60">SUM(F592,H592)</f>
        <v>0</v>
      </c>
      <c r="K592" s="494"/>
    </row>
    <row r="593" spans="2:11" hidden="1">
      <c r="C593" s="136" t="s">
        <v>246</v>
      </c>
      <c r="D593" s="133" t="s">
        <v>158</v>
      </c>
      <c r="E593" s="132"/>
      <c r="F593" s="132"/>
      <c r="G593" s="133"/>
      <c r="H593" s="133"/>
      <c r="I593" s="347">
        <f t="shared" si="59"/>
        <v>0</v>
      </c>
      <c r="J593" s="347">
        <f t="shared" si="60"/>
        <v>0</v>
      </c>
    </row>
    <row r="594" spans="2:11" hidden="1">
      <c r="C594" s="136" t="s">
        <v>247</v>
      </c>
      <c r="D594" s="135" t="s">
        <v>159</v>
      </c>
      <c r="E594" s="132"/>
      <c r="F594" s="132"/>
      <c r="G594" s="133"/>
      <c r="H594" s="133"/>
      <c r="I594" s="347">
        <f t="shared" si="59"/>
        <v>0</v>
      </c>
      <c r="J594" s="347">
        <f t="shared" si="60"/>
        <v>0</v>
      </c>
      <c r="K594" s="88"/>
    </row>
    <row r="595" spans="2:11" s="88" customFormat="1" hidden="1">
      <c r="B595" s="440" t="s">
        <v>233</v>
      </c>
      <c r="C595" s="430"/>
      <c r="D595" s="440"/>
      <c r="E595" s="454"/>
      <c r="F595" s="454"/>
      <c r="G595" s="440"/>
      <c r="H595" s="440"/>
      <c r="I595" s="440"/>
      <c r="J595" s="440"/>
    </row>
    <row r="596" spans="2:11" s="88" customFormat="1" hidden="1">
      <c r="B596" s="440" t="s">
        <v>234</v>
      </c>
      <c r="C596" s="430"/>
      <c r="D596" s="440"/>
      <c r="E596" s="454"/>
      <c r="F596" s="454"/>
      <c r="G596" s="440"/>
      <c r="H596" s="440"/>
      <c r="I596" s="440"/>
      <c r="J596" s="440"/>
    </row>
    <row r="597" spans="2:11" s="88" customFormat="1" hidden="1">
      <c r="B597" s="440" t="s">
        <v>237</v>
      </c>
      <c r="C597" s="430"/>
      <c r="D597" s="440"/>
      <c r="E597" s="457"/>
      <c r="F597" s="457"/>
      <c r="G597" s="440"/>
      <c r="H597" s="440"/>
      <c r="I597" s="440"/>
      <c r="J597" s="440"/>
    </row>
    <row r="598" spans="2:11" hidden="1">
      <c r="C598" s="134"/>
      <c r="D598" s="133"/>
      <c r="E598" s="132"/>
      <c r="F598" s="132"/>
      <c r="G598" s="133"/>
      <c r="H598" s="133"/>
      <c r="I598" s="347">
        <f t="shared" ref="I598:I601" si="61">SUM(E598,G598)</f>
        <v>0</v>
      </c>
      <c r="J598" s="347">
        <f t="shared" ref="J598:J601" si="62">SUM(F598,H598)</f>
        <v>0</v>
      </c>
    </row>
    <row r="599" spans="2:11" hidden="1">
      <c r="C599" s="134"/>
      <c r="D599" s="133"/>
      <c r="E599" s="132"/>
      <c r="F599" s="132"/>
      <c r="G599" s="133"/>
      <c r="H599" s="133"/>
      <c r="I599" s="347">
        <f t="shared" si="61"/>
        <v>0</v>
      </c>
      <c r="J599" s="347">
        <f t="shared" si="62"/>
        <v>0</v>
      </c>
    </row>
    <row r="600" spans="2:11" hidden="1">
      <c r="C600" s="134"/>
      <c r="D600" s="133"/>
      <c r="E600" s="132"/>
      <c r="F600" s="132"/>
      <c r="G600" s="133"/>
      <c r="H600" s="133"/>
      <c r="I600" s="347">
        <f t="shared" si="61"/>
        <v>0</v>
      </c>
      <c r="J600" s="347">
        <f t="shared" si="62"/>
        <v>0</v>
      </c>
    </row>
    <row r="601" spans="2:11" hidden="1">
      <c r="C601" s="134"/>
      <c r="D601" s="133"/>
      <c r="E601" s="132"/>
      <c r="F601" s="132"/>
      <c r="G601" s="133"/>
      <c r="H601" s="133"/>
      <c r="I601" s="347">
        <f t="shared" si="61"/>
        <v>0</v>
      </c>
      <c r="J601" s="347">
        <f t="shared" si="62"/>
        <v>0</v>
      </c>
    </row>
    <row r="602" spans="2:11" s="88" customFormat="1" hidden="1">
      <c r="B602" s="440" t="s">
        <v>7</v>
      </c>
      <c r="C602" s="430"/>
      <c r="D602" s="440"/>
      <c r="E602" s="454"/>
      <c r="F602" s="454"/>
      <c r="G602" s="440"/>
      <c r="H602" s="440"/>
      <c r="I602" s="440"/>
      <c r="J602" s="440"/>
    </row>
    <row r="603" spans="2:11" s="88" customFormat="1" hidden="1">
      <c r="B603" s="440" t="s">
        <v>8</v>
      </c>
      <c r="C603" s="430"/>
      <c r="D603" s="440"/>
      <c r="E603" s="454"/>
      <c r="F603" s="454"/>
      <c r="G603" s="440"/>
      <c r="H603" s="440"/>
      <c r="I603" s="440"/>
      <c r="J603" s="440"/>
    </row>
    <row r="604" spans="2:11" s="88" customFormat="1" hidden="1">
      <c r="B604" s="440" t="s">
        <v>324</v>
      </c>
      <c r="C604" s="430"/>
      <c r="D604" s="440"/>
      <c r="E604" s="457"/>
      <c r="F604" s="457"/>
      <c r="G604" s="440"/>
      <c r="H604" s="440"/>
      <c r="I604" s="440"/>
      <c r="J604" s="440"/>
    </row>
    <row r="605" spans="2:11" hidden="1">
      <c r="C605" s="134"/>
      <c r="D605" s="133"/>
      <c r="E605" s="132"/>
      <c r="F605" s="132"/>
      <c r="G605" s="133"/>
      <c r="H605" s="133"/>
      <c r="I605" s="347">
        <f t="shared" ref="I605:I607" si="63">SUM(E605,G605)</f>
        <v>0</v>
      </c>
      <c r="J605" s="347">
        <f t="shared" ref="J605:J607" si="64">SUM(F605,H605)</f>
        <v>0</v>
      </c>
    </row>
    <row r="606" spans="2:11" hidden="1">
      <c r="C606" s="134"/>
      <c r="D606" s="133"/>
      <c r="E606" s="132"/>
      <c r="F606" s="132"/>
      <c r="G606" s="133"/>
      <c r="H606" s="133"/>
      <c r="I606" s="347">
        <f t="shared" si="63"/>
        <v>0</v>
      </c>
      <c r="J606" s="347">
        <f t="shared" si="64"/>
        <v>0</v>
      </c>
    </row>
    <row r="607" spans="2:11" hidden="1">
      <c r="C607" s="134"/>
      <c r="D607" s="133"/>
      <c r="E607" s="132"/>
      <c r="F607" s="132"/>
      <c r="G607" s="133"/>
      <c r="H607" s="133"/>
      <c r="I607" s="347">
        <f t="shared" si="63"/>
        <v>0</v>
      </c>
      <c r="J607" s="347">
        <f t="shared" si="64"/>
        <v>0</v>
      </c>
    </row>
    <row r="608" spans="2:11" hidden="1"/>
    <row r="609" spans="1:11" s="88" customFormat="1" ht="14.25" hidden="1">
      <c r="B609" s="405" t="s">
        <v>128</v>
      </c>
      <c r="C609" s="444"/>
      <c r="D609" s="445"/>
      <c r="E609" s="445"/>
      <c r="F609" s="445"/>
      <c r="G609" s="445"/>
      <c r="H609" s="445"/>
      <c r="I609" s="445"/>
      <c r="J609" s="445"/>
      <c r="K609" s="150"/>
    </row>
    <row r="610" spans="1:11" s="88" customFormat="1" hidden="1">
      <c r="B610" s="88" t="s">
        <v>88</v>
      </c>
      <c r="C610" s="429"/>
      <c r="E610" s="446"/>
      <c r="F610" s="446"/>
      <c r="G610" s="446"/>
      <c r="H610" s="446"/>
      <c r="I610" s="446"/>
      <c r="J610" s="446"/>
    </row>
    <row r="611" spans="1:11" s="88" customFormat="1" hidden="1">
      <c r="B611" s="88" t="s">
        <v>232</v>
      </c>
      <c r="C611" s="447"/>
      <c r="D611" s="446"/>
      <c r="E611" s="446"/>
      <c r="F611" s="446"/>
      <c r="G611" s="446"/>
      <c r="H611" s="446"/>
      <c r="I611" s="446"/>
      <c r="J611" s="446"/>
      <c r="K611" s="446"/>
    </row>
    <row r="612" spans="1:11" s="88" customFormat="1" hidden="1">
      <c r="B612" s="448" t="s">
        <v>1850</v>
      </c>
      <c r="C612" s="422"/>
      <c r="D612" s="449"/>
      <c r="E612" s="450"/>
      <c r="F612" s="450"/>
      <c r="G612" s="450"/>
      <c r="H612" s="450"/>
      <c r="I612" s="450"/>
      <c r="J612" s="450"/>
    </row>
    <row r="613" spans="1:11" s="88" customFormat="1" hidden="1">
      <c r="B613" s="448" t="s">
        <v>1851</v>
      </c>
      <c r="C613" s="422"/>
      <c r="D613" s="449"/>
      <c r="E613" s="450"/>
      <c r="F613" s="450"/>
      <c r="G613" s="450"/>
      <c r="H613" s="450"/>
      <c r="I613" s="450"/>
      <c r="J613" s="450"/>
    </row>
    <row r="614" spans="1:11" s="88" customFormat="1" hidden="1">
      <c r="B614" s="88" t="s">
        <v>167</v>
      </c>
      <c r="C614" s="429"/>
      <c r="D614" s="404"/>
    </row>
    <row r="615" spans="1:11" hidden="1">
      <c r="C615" s="423" t="s">
        <v>168</v>
      </c>
      <c r="D615" s="155" t="s">
        <v>1898</v>
      </c>
      <c r="E615" s="355"/>
      <c r="F615" s="355"/>
      <c r="G615" s="355"/>
      <c r="H615" s="355"/>
      <c r="I615" s="347">
        <f t="shared" ref="I615:I616" si="65">SUM(E615,G615)</f>
        <v>0</v>
      </c>
      <c r="J615" s="347">
        <f t="shared" ref="J615:J616" si="66">SUM(F615,H615)</f>
        <v>0</v>
      </c>
    </row>
    <row r="616" spans="1:11" hidden="1">
      <c r="C616" s="423" t="s">
        <v>171</v>
      </c>
      <c r="D616" s="155" t="s">
        <v>1899</v>
      </c>
      <c r="E616" s="355"/>
      <c r="F616" s="355"/>
      <c r="G616" s="355"/>
      <c r="H616" s="355"/>
      <c r="I616" s="347">
        <f t="shared" si="65"/>
        <v>0</v>
      </c>
      <c r="J616" s="347">
        <f t="shared" si="66"/>
        <v>0</v>
      </c>
    </row>
    <row r="617" spans="1:11" s="88" customFormat="1" hidden="1">
      <c r="B617" s="443" t="s">
        <v>173</v>
      </c>
      <c r="C617" s="429"/>
      <c r="D617" s="451"/>
    </row>
    <row r="618" spans="1:11" hidden="1">
      <c r="C618" s="423" t="s">
        <v>174</v>
      </c>
      <c r="D618" s="155" t="s">
        <v>1900</v>
      </c>
      <c r="E618" s="355"/>
      <c r="F618" s="355"/>
      <c r="G618" s="355"/>
      <c r="H618" s="355"/>
      <c r="I618" s="347">
        <f t="shared" ref="I618:I619" si="67">SUM(E618,G618)</f>
        <v>0</v>
      </c>
      <c r="J618" s="347">
        <f t="shared" ref="J618:J619" si="68">SUM(F618,H618)</f>
        <v>0</v>
      </c>
    </row>
    <row r="619" spans="1:11" hidden="1">
      <c r="C619" s="423" t="s">
        <v>175</v>
      </c>
      <c r="D619" s="155" t="s">
        <v>1901</v>
      </c>
      <c r="E619" s="355"/>
      <c r="F619" s="355"/>
      <c r="G619" s="355"/>
      <c r="H619" s="355"/>
      <c r="I619" s="347">
        <f t="shared" si="67"/>
        <v>0</v>
      </c>
      <c r="J619" s="347">
        <f t="shared" si="68"/>
        <v>0</v>
      </c>
    </row>
    <row r="620" spans="1:11" s="88" customFormat="1" hidden="1">
      <c r="B620" s="452" t="s">
        <v>286</v>
      </c>
      <c r="C620" s="429"/>
      <c r="D620" s="452"/>
      <c r="E620" s="453"/>
      <c r="F620" s="453"/>
      <c r="G620" s="453"/>
      <c r="H620" s="453"/>
      <c r="I620" s="453"/>
      <c r="J620" s="453"/>
    </row>
    <row r="621" spans="1:11" hidden="1">
      <c r="C621" s="424" t="s">
        <v>176</v>
      </c>
      <c r="D621" s="260" t="s">
        <v>1897</v>
      </c>
      <c r="E621" s="163"/>
      <c r="F621" s="163"/>
      <c r="G621" s="163"/>
      <c r="H621" s="163"/>
      <c r="I621" s="347">
        <f t="shared" ref="I621" si="69">SUM(E621,G621)</f>
        <v>0</v>
      </c>
      <c r="J621" s="347">
        <f t="shared" ref="J621" si="70">SUM(F621,H621)</f>
        <v>0</v>
      </c>
    </row>
    <row r="622" spans="1:11" hidden="1">
      <c r="A622" s="526" t="s">
        <v>2654</v>
      </c>
      <c r="B622" s="664"/>
      <c r="C622" s="418"/>
      <c r="D622" s="664"/>
      <c r="E622" s="664">
        <v>4917</v>
      </c>
      <c r="F622" s="664">
        <v>4930</v>
      </c>
      <c r="G622" s="664">
        <v>3204</v>
      </c>
      <c r="H622" s="664">
        <v>3240</v>
      </c>
      <c r="I622" s="664">
        <v>8121</v>
      </c>
      <c r="J622" s="664">
        <v>8170</v>
      </c>
    </row>
    <row r="623" spans="1:11" hidden="1">
      <c r="A623" s="671" t="s">
        <v>228</v>
      </c>
      <c r="B623" s="667"/>
      <c r="C623" s="673"/>
      <c r="D623" s="673"/>
      <c r="E623" s="664">
        <v>4247</v>
      </c>
      <c r="F623" s="664">
        <v>4500</v>
      </c>
      <c r="G623" s="664"/>
      <c r="H623" s="664"/>
      <c r="I623" s="664">
        <v>4247</v>
      </c>
      <c r="J623" s="664">
        <v>4500</v>
      </c>
    </row>
    <row r="624" spans="1:11" hidden="1">
      <c r="A624" s="672" t="s">
        <v>229</v>
      </c>
      <c r="B624" s="668"/>
      <c r="C624" s="673"/>
      <c r="D624" s="673"/>
      <c r="E624" s="664">
        <v>4247</v>
      </c>
      <c r="F624" s="664">
        <v>4500</v>
      </c>
      <c r="G624" s="664"/>
      <c r="H624" s="664"/>
      <c r="I624" s="664">
        <v>4247</v>
      </c>
      <c r="J624" s="664">
        <v>4500</v>
      </c>
    </row>
    <row r="625" spans="1:10" s="663" customFormat="1">
      <c r="A625" s="672"/>
      <c r="B625" s="668"/>
      <c r="C625" s="673"/>
      <c r="D625" s="673"/>
      <c r="E625" s="664"/>
      <c r="F625" s="664"/>
      <c r="G625" s="664"/>
      <c r="H625" s="664"/>
      <c r="I625" s="664"/>
      <c r="J625" s="664"/>
    </row>
    <row r="626" spans="1:10">
      <c r="A626" s="664" t="s">
        <v>1934</v>
      </c>
      <c r="B626" s="664"/>
      <c r="C626" s="503" t="s">
        <v>2655</v>
      </c>
      <c r="D626" s="495" t="s">
        <v>2669</v>
      </c>
      <c r="E626" s="664"/>
      <c r="F626" s="664"/>
      <c r="G626" s="688">
        <v>6</v>
      </c>
      <c r="H626" s="688">
        <v>3</v>
      </c>
      <c r="I626" s="688">
        <v>6</v>
      </c>
      <c r="J626" s="688">
        <v>3</v>
      </c>
    </row>
    <row r="627" spans="1:10">
      <c r="A627" s="664" t="s">
        <v>1934</v>
      </c>
      <c r="B627" s="664"/>
      <c r="C627" s="503" t="s">
        <v>2656</v>
      </c>
      <c r="D627" s="495" t="s">
        <v>2670</v>
      </c>
      <c r="E627" s="664"/>
      <c r="F627" s="664"/>
      <c r="G627" s="710">
        <v>103</v>
      </c>
      <c r="H627" s="710">
        <v>310</v>
      </c>
      <c r="I627" s="710">
        <v>103</v>
      </c>
      <c r="J627" s="710">
        <v>310</v>
      </c>
    </row>
    <row r="628" spans="1:10">
      <c r="A628" s="664" t="s">
        <v>1934</v>
      </c>
      <c r="B628" s="664"/>
      <c r="C628" s="503" t="s">
        <v>2657</v>
      </c>
      <c r="D628" s="495" t="s">
        <v>2671</v>
      </c>
      <c r="E628" s="664"/>
      <c r="F628" s="664"/>
      <c r="G628" s="710">
        <v>3</v>
      </c>
      <c r="H628" s="710">
        <v>2</v>
      </c>
      <c r="I628" s="710">
        <v>3</v>
      </c>
      <c r="J628" s="710">
        <v>2</v>
      </c>
    </row>
    <row r="629" spans="1:10">
      <c r="A629" s="664" t="s">
        <v>1934</v>
      </c>
      <c r="B629" s="664"/>
      <c r="C629" s="503" t="s">
        <v>2658</v>
      </c>
      <c r="D629" s="495" t="s">
        <v>2672</v>
      </c>
      <c r="E629" s="664"/>
      <c r="F629" s="664"/>
      <c r="G629" s="710">
        <v>289</v>
      </c>
      <c r="H629" s="710">
        <v>150</v>
      </c>
      <c r="I629" s="710">
        <v>289</v>
      </c>
      <c r="J629" s="710">
        <v>150</v>
      </c>
    </row>
    <row r="630" spans="1:10">
      <c r="A630" s="664" t="s">
        <v>1934</v>
      </c>
      <c r="B630" s="664"/>
      <c r="C630" s="503" t="s">
        <v>2659</v>
      </c>
      <c r="D630" s="495" t="s">
        <v>2673</v>
      </c>
      <c r="E630" s="664"/>
      <c r="F630" s="664"/>
      <c r="G630" s="710">
        <v>1</v>
      </c>
      <c r="H630" s="710">
        <v>1</v>
      </c>
      <c r="I630" s="710">
        <v>1</v>
      </c>
      <c r="J630" s="710">
        <v>1</v>
      </c>
    </row>
    <row r="631" spans="1:10">
      <c r="A631" s="664" t="s">
        <v>1934</v>
      </c>
      <c r="B631" s="664"/>
      <c r="C631" s="503" t="s">
        <v>2660</v>
      </c>
      <c r="D631" s="495" t="s">
        <v>2674</v>
      </c>
      <c r="E631" s="664"/>
      <c r="F631" s="664"/>
      <c r="G631" s="710">
        <v>142</v>
      </c>
      <c r="H631" s="710">
        <v>70</v>
      </c>
      <c r="I631" s="710">
        <v>142</v>
      </c>
      <c r="J631" s="710">
        <v>70</v>
      </c>
    </row>
    <row r="632" spans="1:10">
      <c r="A632" s="664" t="s">
        <v>1934</v>
      </c>
      <c r="B632" s="664"/>
      <c r="C632" s="503" t="s">
        <v>2661</v>
      </c>
      <c r="D632" s="495" t="s">
        <v>2675</v>
      </c>
      <c r="E632" s="664"/>
      <c r="F632" s="664"/>
      <c r="G632" s="710">
        <v>4</v>
      </c>
      <c r="H632" s="710">
        <v>1</v>
      </c>
      <c r="I632" s="710">
        <v>4</v>
      </c>
      <c r="J632" s="710">
        <v>1</v>
      </c>
    </row>
    <row r="633" spans="1:10">
      <c r="A633" s="664" t="s">
        <v>1934</v>
      </c>
      <c r="B633" s="664"/>
      <c r="C633" s="503" t="s">
        <v>2662</v>
      </c>
      <c r="D633" s="495" t="s">
        <v>2676</v>
      </c>
      <c r="E633" s="664"/>
      <c r="F633" s="664"/>
      <c r="G633" s="710">
        <v>5</v>
      </c>
      <c r="H633" s="710">
        <v>2</v>
      </c>
      <c r="I633" s="710">
        <v>5</v>
      </c>
      <c r="J633" s="710">
        <v>2</v>
      </c>
    </row>
    <row r="634" spans="1:10">
      <c r="A634" s="664" t="s">
        <v>1934</v>
      </c>
      <c r="B634" s="664"/>
      <c r="C634" s="503" t="s">
        <v>2663</v>
      </c>
      <c r="D634" s="495" t="s">
        <v>2677</v>
      </c>
      <c r="E634" s="664"/>
      <c r="F634" s="664"/>
      <c r="G634" s="710">
        <v>7</v>
      </c>
      <c r="H634" s="710">
        <v>110</v>
      </c>
      <c r="I634" s="710">
        <v>7</v>
      </c>
      <c r="J634" s="710">
        <v>110</v>
      </c>
    </row>
    <row r="635" spans="1:10">
      <c r="A635" s="664" t="s">
        <v>1934</v>
      </c>
      <c r="B635" s="664"/>
      <c r="C635" s="503" t="s">
        <v>2664</v>
      </c>
      <c r="D635" s="495" t="s">
        <v>2678</v>
      </c>
      <c r="E635" s="664"/>
      <c r="F635" s="664"/>
      <c r="G635" s="710"/>
      <c r="H635" s="710">
        <v>1</v>
      </c>
      <c r="I635" s="710"/>
      <c r="J635" s="710">
        <v>1</v>
      </c>
    </row>
    <row r="636" spans="1:10">
      <c r="A636" s="664" t="s">
        <v>1934</v>
      </c>
      <c r="B636" s="664"/>
      <c r="C636" s="503" t="s">
        <v>2665</v>
      </c>
      <c r="D636" s="495" t="s">
        <v>2679</v>
      </c>
      <c r="E636" s="664"/>
      <c r="F636" s="664"/>
      <c r="G636" s="710">
        <v>79</v>
      </c>
      <c r="H636" s="710">
        <v>30</v>
      </c>
      <c r="I636" s="710">
        <v>79</v>
      </c>
      <c r="J636" s="710">
        <v>30</v>
      </c>
    </row>
    <row r="637" spans="1:10">
      <c r="A637" s="664" t="s">
        <v>1934</v>
      </c>
      <c r="B637" s="664"/>
      <c r="C637" s="503" t="s">
        <v>2666</v>
      </c>
      <c r="D637" s="495" t="s">
        <v>2680</v>
      </c>
      <c r="E637" s="664"/>
      <c r="F637" s="664"/>
      <c r="G637" s="710"/>
      <c r="H637" s="710">
        <v>1</v>
      </c>
      <c r="I637" s="710"/>
      <c r="J637" s="710">
        <v>1</v>
      </c>
    </row>
    <row r="638" spans="1:10">
      <c r="A638" s="664" t="s">
        <v>1934</v>
      </c>
      <c r="B638" s="664"/>
      <c r="C638" s="503" t="s">
        <v>2667</v>
      </c>
      <c r="D638" s="495" t="s">
        <v>2681</v>
      </c>
      <c r="E638" s="664"/>
      <c r="F638" s="664"/>
      <c r="G638" s="710">
        <v>29</v>
      </c>
      <c r="H638" s="710">
        <v>20</v>
      </c>
      <c r="I638" s="710">
        <v>29</v>
      </c>
      <c r="J638" s="710">
        <v>20</v>
      </c>
    </row>
    <row r="639" spans="1:10">
      <c r="A639" s="664" t="s">
        <v>1934</v>
      </c>
      <c r="B639" s="664"/>
      <c r="C639" s="503" t="s">
        <v>2668</v>
      </c>
      <c r="D639" s="495" t="s">
        <v>2682</v>
      </c>
      <c r="E639" s="664"/>
      <c r="F639" s="664"/>
      <c r="G639" s="710"/>
      <c r="H639" s="710">
        <v>1</v>
      </c>
      <c r="I639" s="710"/>
      <c r="J639" s="710">
        <v>1</v>
      </c>
    </row>
    <row r="640" spans="1:10">
      <c r="A640" s="664"/>
      <c r="B640" s="664"/>
      <c r="C640" s="418"/>
      <c r="D640" s="664"/>
      <c r="E640" s="664"/>
      <c r="F640" s="664"/>
      <c r="G640" s="689"/>
      <c r="H640" s="689"/>
      <c r="I640" s="689"/>
      <c r="J640" s="689"/>
    </row>
    <row r="641" spans="1:10">
      <c r="A641" s="664" t="s">
        <v>1934</v>
      </c>
      <c r="B641" s="664"/>
      <c r="C641" s="503">
        <v>9122</v>
      </c>
      <c r="D641" s="504" t="s">
        <v>2740</v>
      </c>
      <c r="E641" s="681">
        <v>2</v>
      </c>
      <c r="F641" s="664">
        <v>2</v>
      </c>
      <c r="G641" s="681"/>
      <c r="H641" s="664"/>
      <c r="I641" s="708">
        <v>2</v>
      </c>
      <c r="J641" s="664">
        <v>2</v>
      </c>
    </row>
    <row r="642" spans="1:10">
      <c r="A642" s="664" t="s">
        <v>1934</v>
      </c>
      <c r="B642" s="664"/>
      <c r="C642" s="503">
        <v>9123</v>
      </c>
      <c r="D642" s="504" t="s">
        <v>2741</v>
      </c>
      <c r="E642" s="681"/>
      <c r="F642" s="664">
        <v>2</v>
      </c>
      <c r="G642" s="681"/>
      <c r="H642" s="664"/>
      <c r="I642" s="708"/>
      <c r="J642" s="664">
        <v>2</v>
      </c>
    </row>
    <row r="643" spans="1:10">
      <c r="A643" s="664" t="s">
        <v>1934</v>
      </c>
      <c r="B643" s="664"/>
      <c r="C643" s="503">
        <v>9127</v>
      </c>
      <c r="D643" s="504" t="s">
        <v>2742</v>
      </c>
      <c r="E643" s="681">
        <v>177</v>
      </c>
      <c r="F643" s="664">
        <v>170</v>
      </c>
      <c r="G643" s="681">
        <v>80</v>
      </c>
      <c r="H643" s="664">
        <v>80</v>
      </c>
      <c r="I643" s="708">
        <v>257</v>
      </c>
      <c r="J643" s="664">
        <v>250</v>
      </c>
    </row>
    <row r="644" spans="1:10">
      <c r="A644" s="664" t="s">
        <v>1934</v>
      </c>
      <c r="B644" s="664"/>
      <c r="C644" s="503">
        <v>9128</v>
      </c>
      <c r="D644" s="504" t="s">
        <v>2743</v>
      </c>
      <c r="E644" s="681">
        <v>31</v>
      </c>
      <c r="F644" s="664">
        <v>30</v>
      </c>
      <c r="G644" s="681">
        <v>10</v>
      </c>
      <c r="H644" s="664">
        <v>10</v>
      </c>
      <c r="I644" s="708">
        <v>41</v>
      </c>
      <c r="J644" s="664">
        <v>40</v>
      </c>
    </row>
    <row r="645" spans="1:10">
      <c r="A645" s="664" t="s">
        <v>1934</v>
      </c>
      <c r="B645" s="664"/>
      <c r="C645" s="503">
        <v>9130</v>
      </c>
      <c r="D645" s="504" t="s">
        <v>2744</v>
      </c>
      <c r="E645" s="681">
        <v>3</v>
      </c>
      <c r="F645" s="664">
        <v>3</v>
      </c>
      <c r="G645" s="681"/>
      <c r="H645" s="664"/>
      <c r="I645" s="708">
        <v>3</v>
      </c>
      <c r="J645" s="664">
        <v>3</v>
      </c>
    </row>
    <row r="646" spans="1:10">
      <c r="A646" s="664" t="s">
        <v>1934</v>
      </c>
      <c r="B646" s="664"/>
      <c r="C646" s="503">
        <v>9132</v>
      </c>
      <c r="D646" s="504" t="s">
        <v>2745</v>
      </c>
      <c r="E646" s="681"/>
      <c r="F646" s="664">
        <v>1</v>
      </c>
      <c r="G646" s="681">
        <v>2</v>
      </c>
      <c r="H646" s="664">
        <v>2</v>
      </c>
      <c r="I646" s="708">
        <v>2</v>
      </c>
      <c r="J646" s="664">
        <v>3</v>
      </c>
    </row>
    <row r="647" spans="1:10">
      <c r="A647" s="664" t="s">
        <v>1934</v>
      </c>
      <c r="B647" s="664"/>
      <c r="C647" s="503">
        <v>9133</v>
      </c>
      <c r="D647" s="504" t="s">
        <v>2746</v>
      </c>
      <c r="E647" s="681"/>
      <c r="F647" s="664">
        <v>1</v>
      </c>
      <c r="G647" s="681">
        <v>2</v>
      </c>
      <c r="H647" s="664">
        <v>2</v>
      </c>
      <c r="I647" s="708">
        <v>2</v>
      </c>
      <c r="J647" s="664">
        <v>3</v>
      </c>
    </row>
    <row r="648" spans="1:10">
      <c r="A648" s="664" t="s">
        <v>1934</v>
      </c>
      <c r="B648" s="664"/>
      <c r="C648" s="503">
        <v>9137</v>
      </c>
      <c r="D648" s="504" t="s">
        <v>2747</v>
      </c>
      <c r="E648" s="681">
        <v>3</v>
      </c>
      <c r="F648" s="664">
        <v>3</v>
      </c>
      <c r="G648" s="681"/>
      <c r="H648" s="664"/>
      <c r="I648" s="708">
        <v>3</v>
      </c>
      <c r="J648" s="664">
        <v>3</v>
      </c>
    </row>
    <row r="649" spans="1:10">
      <c r="A649" s="664" t="s">
        <v>1934</v>
      </c>
      <c r="B649" s="664"/>
      <c r="C649" s="503">
        <v>9147</v>
      </c>
      <c r="D649" s="504" t="s">
        <v>2748</v>
      </c>
      <c r="E649" s="681"/>
      <c r="F649" s="664"/>
      <c r="G649" s="681">
        <v>2</v>
      </c>
      <c r="H649" s="664">
        <v>2</v>
      </c>
      <c r="I649" s="708">
        <v>2</v>
      </c>
      <c r="J649" s="664">
        <v>2</v>
      </c>
    </row>
    <row r="650" spans="1:10">
      <c r="A650" s="664" t="s">
        <v>1934</v>
      </c>
      <c r="B650" s="664"/>
      <c r="C650" s="356">
        <v>9150</v>
      </c>
      <c r="D650" s="509" t="s">
        <v>2749</v>
      </c>
      <c r="E650" s="681">
        <v>19</v>
      </c>
      <c r="F650" s="664">
        <v>20</v>
      </c>
      <c r="G650" s="681">
        <v>5</v>
      </c>
      <c r="H650" s="664">
        <v>5</v>
      </c>
      <c r="I650" s="708">
        <v>24</v>
      </c>
      <c r="J650" s="664">
        <v>25</v>
      </c>
    </row>
    <row r="651" spans="1:10">
      <c r="A651" s="664" t="s">
        <v>1934</v>
      </c>
      <c r="B651" s="664"/>
      <c r="C651" s="503">
        <v>9153</v>
      </c>
      <c r="D651" s="504" t="s">
        <v>2750</v>
      </c>
      <c r="E651" s="681">
        <v>8</v>
      </c>
      <c r="F651" s="664">
        <v>8</v>
      </c>
      <c r="G651" s="681">
        <v>1</v>
      </c>
      <c r="H651" s="664">
        <v>2</v>
      </c>
      <c r="I651" s="708">
        <v>9</v>
      </c>
      <c r="J651" s="664">
        <v>10</v>
      </c>
    </row>
    <row r="652" spans="1:10">
      <c r="A652" s="664" t="s">
        <v>1934</v>
      </c>
      <c r="B652" s="664"/>
      <c r="C652" s="503">
        <v>9158</v>
      </c>
      <c r="D652" s="504" t="s">
        <v>2751</v>
      </c>
      <c r="E652" s="681">
        <v>1</v>
      </c>
      <c r="F652" s="664">
        <v>1</v>
      </c>
      <c r="G652" s="681"/>
      <c r="H652" s="664"/>
      <c r="I652" s="708">
        <v>1</v>
      </c>
      <c r="J652" s="664">
        <v>1</v>
      </c>
    </row>
    <row r="653" spans="1:10">
      <c r="A653" s="664" t="s">
        <v>1934</v>
      </c>
      <c r="B653" s="664"/>
      <c r="C653" s="503">
        <v>9159</v>
      </c>
      <c r="D653" s="504" t="s">
        <v>2752</v>
      </c>
      <c r="E653" s="681">
        <v>100</v>
      </c>
      <c r="F653" s="664">
        <v>100</v>
      </c>
      <c r="G653" s="681">
        <v>29</v>
      </c>
      <c r="H653" s="664">
        <v>30</v>
      </c>
      <c r="I653" s="708">
        <v>129</v>
      </c>
      <c r="J653" s="664">
        <v>130</v>
      </c>
    </row>
    <row r="654" spans="1:10">
      <c r="A654" s="664" t="s">
        <v>1934</v>
      </c>
      <c r="B654" s="664"/>
      <c r="C654" s="503">
        <v>9160</v>
      </c>
      <c r="D654" s="504" t="s">
        <v>2753</v>
      </c>
      <c r="E654" s="681">
        <v>163</v>
      </c>
      <c r="F654" s="664">
        <v>160</v>
      </c>
      <c r="G654" s="681">
        <v>106</v>
      </c>
      <c r="H654" s="664">
        <v>100</v>
      </c>
      <c r="I654" s="708">
        <v>269</v>
      </c>
      <c r="J654" s="664">
        <v>260</v>
      </c>
    </row>
    <row r="655" spans="1:10">
      <c r="A655" s="664" t="s">
        <v>1934</v>
      </c>
      <c r="B655" s="664"/>
      <c r="C655" s="503">
        <v>9161</v>
      </c>
      <c r="D655" s="504" t="s">
        <v>2754</v>
      </c>
      <c r="E655" s="681">
        <v>1117</v>
      </c>
      <c r="F655" s="664">
        <v>1100</v>
      </c>
      <c r="G655" s="681">
        <v>674</v>
      </c>
      <c r="H655" s="664">
        <v>650</v>
      </c>
      <c r="I655" s="708">
        <v>1791</v>
      </c>
      <c r="J655" s="664">
        <v>1750</v>
      </c>
    </row>
    <row r="656" spans="1:10">
      <c r="A656" s="664" t="s">
        <v>1934</v>
      </c>
      <c r="B656" s="664"/>
      <c r="C656" s="503">
        <v>9162</v>
      </c>
      <c r="D656" s="504" t="s">
        <v>2755</v>
      </c>
      <c r="E656" s="681">
        <v>2</v>
      </c>
      <c r="F656" s="664">
        <v>2</v>
      </c>
      <c r="G656" s="681">
        <v>5</v>
      </c>
      <c r="H656" s="664">
        <v>5</v>
      </c>
      <c r="I656" s="708">
        <v>7</v>
      </c>
      <c r="J656" s="664">
        <v>7</v>
      </c>
    </row>
    <row r="657" spans="1:10">
      <c r="A657" s="664" t="s">
        <v>1934</v>
      </c>
      <c r="B657" s="664"/>
      <c r="C657" s="503">
        <v>9165</v>
      </c>
      <c r="D657" s="504" t="s">
        <v>2756</v>
      </c>
      <c r="E657" s="681"/>
      <c r="F657" s="664">
        <v>1</v>
      </c>
      <c r="G657" s="681"/>
      <c r="H657" s="664"/>
      <c r="I657" s="708"/>
      <c r="J657" s="664">
        <v>1</v>
      </c>
    </row>
    <row r="658" spans="1:10">
      <c r="A658" s="664" t="s">
        <v>1934</v>
      </c>
      <c r="B658" s="664"/>
      <c r="C658" s="356">
        <v>9166</v>
      </c>
      <c r="D658" s="509" t="s">
        <v>2757</v>
      </c>
      <c r="E658" s="681">
        <v>7</v>
      </c>
      <c r="F658" s="664">
        <v>7</v>
      </c>
      <c r="G658" s="681">
        <v>1</v>
      </c>
      <c r="H658" s="664">
        <v>1</v>
      </c>
      <c r="I658" s="708">
        <v>8</v>
      </c>
      <c r="J658" s="664">
        <v>8</v>
      </c>
    </row>
    <row r="659" spans="1:10">
      <c r="A659" s="664" t="s">
        <v>1934</v>
      </c>
      <c r="B659" s="664"/>
      <c r="C659" s="356">
        <v>9170</v>
      </c>
      <c r="D659" s="509" t="s">
        <v>2758</v>
      </c>
      <c r="E659" s="700">
        <v>1</v>
      </c>
      <c r="F659" s="664">
        <v>1</v>
      </c>
      <c r="G659" s="681">
        <v>2</v>
      </c>
      <c r="H659" s="664">
        <v>2</v>
      </c>
      <c r="I659" s="708">
        <v>3</v>
      </c>
      <c r="J659" s="664">
        <v>3</v>
      </c>
    </row>
    <row r="660" spans="1:10">
      <c r="A660" s="664" t="s">
        <v>1934</v>
      </c>
      <c r="B660" s="664"/>
      <c r="C660" s="503">
        <v>9171</v>
      </c>
      <c r="D660" s="504" t="s">
        <v>2759</v>
      </c>
      <c r="E660" s="681">
        <v>3</v>
      </c>
      <c r="F660" s="664">
        <v>3</v>
      </c>
      <c r="G660" s="681">
        <v>1</v>
      </c>
      <c r="H660" s="664">
        <v>1</v>
      </c>
      <c r="I660" s="708">
        <v>4</v>
      </c>
      <c r="J660" s="664">
        <v>4</v>
      </c>
    </row>
    <row r="661" spans="1:10">
      <c r="A661" s="664" t="s">
        <v>1934</v>
      </c>
      <c r="B661" s="664"/>
      <c r="C661" s="503">
        <v>9172</v>
      </c>
      <c r="D661" s="504" t="s">
        <v>2760</v>
      </c>
      <c r="E661" s="681">
        <v>3</v>
      </c>
      <c r="F661" s="664">
        <v>3</v>
      </c>
      <c r="G661" s="681"/>
      <c r="H661" s="664">
        <v>1</v>
      </c>
      <c r="I661" s="708">
        <v>3</v>
      </c>
      <c r="J661" s="664">
        <v>4</v>
      </c>
    </row>
    <row r="662" spans="1:10">
      <c r="A662" s="664" t="s">
        <v>1934</v>
      </c>
      <c r="B662" s="664"/>
      <c r="C662" s="503">
        <v>9177</v>
      </c>
      <c r="D662" s="504" t="s">
        <v>2761</v>
      </c>
      <c r="E662" s="681">
        <v>455</v>
      </c>
      <c r="F662" s="664">
        <v>450</v>
      </c>
      <c r="G662" s="681">
        <v>564</v>
      </c>
      <c r="H662" s="664">
        <v>550</v>
      </c>
      <c r="I662" s="708">
        <v>1019</v>
      </c>
      <c r="J662" s="664">
        <v>1000</v>
      </c>
    </row>
    <row r="663" spans="1:10">
      <c r="A663" s="664" t="s">
        <v>1934</v>
      </c>
      <c r="B663" s="664"/>
      <c r="C663" s="356">
        <v>9215</v>
      </c>
      <c r="D663" s="509" t="s">
        <v>2762</v>
      </c>
      <c r="E663" s="681">
        <v>1522</v>
      </c>
      <c r="F663" s="664">
        <v>1500</v>
      </c>
      <c r="G663" s="681">
        <v>208</v>
      </c>
      <c r="H663" s="664">
        <v>200</v>
      </c>
      <c r="I663" s="708">
        <v>1730</v>
      </c>
      <c r="J663" s="664">
        <v>1700</v>
      </c>
    </row>
    <row r="664" spans="1:10">
      <c r="A664" s="664" t="s">
        <v>1934</v>
      </c>
      <c r="B664" s="664"/>
      <c r="C664" s="356">
        <v>9241</v>
      </c>
      <c r="D664" s="509" t="s">
        <v>2763</v>
      </c>
      <c r="E664" s="681"/>
      <c r="F664" s="664">
        <v>1</v>
      </c>
      <c r="G664" s="681">
        <v>2</v>
      </c>
      <c r="H664" s="664">
        <v>2</v>
      </c>
      <c r="I664" s="708">
        <v>2</v>
      </c>
      <c r="J664" s="664">
        <v>3</v>
      </c>
    </row>
    <row r="665" spans="1:10">
      <c r="A665" s="664" t="s">
        <v>1934</v>
      </c>
      <c r="B665" s="664"/>
      <c r="C665" s="356">
        <v>9243</v>
      </c>
      <c r="D665" s="509" t="s">
        <v>2764</v>
      </c>
      <c r="E665" s="681">
        <v>5</v>
      </c>
      <c r="F665" s="664">
        <v>5</v>
      </c>
      <c r="G665" s="681">
        <v>1</v>
      </c>
      <c r="H665" s="664">
        <v>1</v>
      </c>
      <c r="I665" s="708">
        <v>6</v>
      </c>
      <c r="J665" s="664">
        <v>6</v>
      </c>
    </row>
    <row r="666" spans="1:10">
      <c r="A666" s="664" t="s">
        <v>1934</v>
      </c>
      <c r="B666" s="664"/>
      <c r="C666" s="356">
        <v>9249</v>
      </c>
      <c r="D666" s="509" t="s">
        <v>2765</v>
      </c>
      <c r="E666" s="681">
        <v>2</v>
      </c>
      <c r="F666" s="664">
        <v>2</v>
      </c>
      <c r="G666" s="681"/>
      <c r="H666" s="664"/>
      <c r="I666" s="708">
        <v>2</v>
      </c>
      <c r="J666" s="664">
        <v>2</v>
      </c>
    </row>
    <row r="667" spans="1:10">
      <c r="A667" s="664" t="s">
        <v>1934</v>
      </c>
      <c r="B667" s="664"/>
      <c r="C667" s="503" t="s">
        <v>2722</v>
      </c>
      <c r="D667" s="504" t="s">
        <v>2766</v>
      </c>
      <c r="E667" s="681"/>
      <c r="F667" s="664"/>
      <c r="G667" s="681">
        <v>514</v>
      </c>
      <c r="H667" s="664">
        <v>514</v>
      </c>
      <c r="I667" s="708">
        <v>514</v>
      </c>
      <c r="J667" s="664">
        <v>514</v>
      </c>
    </row>
    <row r="668" spans="1:10">
      <c r="A668" s="664" t="s">
        <v>1934</v>
      </c>
      <c r="B668" s="664"/>
      <c r="C668" s="503" t="s">
        <v>2723</v>
      </c>
      <c r="D668" s="504" t="s">
        <v>2767</v>
      </c>
      <c r="E668" s="681"/>
      <c r="F668" s="664"/>
      <c r="G668" s="681"/>
      <c r="H668" s="664">
        <v>1</v>
      </c>
      <c r="I668" s="708"/>
      <c r="J668" s="664">
        <v>1</v>
      </c>
    </row>
    <row r="669" spans="1:10">
      <c r="A669" s="664" t="s">
        <v>1934</v>
      </c>
      <c r="B669" s="664"/>
      <c r="C669" s="503" t="s">
        <v>2724</v>
      </c>
      <c r="D669" s="504" t="s">
        <v>2768</v>
      </c>
      <c r="E669" s="681"/>
      <c r="F669" s="664"/>
      <c r="G669" s="681"/>
      <c r="H669" s="664">
        <v>1</v>
      </c>
      <c r="I669" s="708"/>
      <c r="J669" s="664">
        <v>1</v>
      </c>
    </row>
    <row r="670" spans="1:10">
      <c r="A670" s="664" t="s">
        <v>1934</v>
      </c>
      <c r="B670" s="664"/>
      <c r="C670" s="510" t="s">
        <v>2725</v>
      </c>
      <c r="D670" s="509" t="s">
        <v>2769</v>
      </c>
      <c r="E670" s="681"/>
      <c r="F670" s="664"/>
      <c r="G670" s="681">
        <v>1</v>
      </c>
      <c r="H670" s="664">
        <v>1</v>
      </c>
      <c r="I670" s="708">
        <v>1</v>
      </c>
      <c r="J670" s="664">
        <v>1</v>
      </c>
    </row>
    <row r="671" spans="1:10">
      <c r="A671" s="664" t="s">
        <v>1934</v>
      </c>
      <c r="B671" s="664"/>
      <c r="C671" s="517" t="s">
        <v>2726</v>
      </c>
      <c r="D671" s="509" t="s">
        <v>2770</v>
      </c>
      <c r="E671" s="681"/>
      <c r="F671" s="664">
        <v>1</v>
      </c>
      <c r="G671" s="681"/>
      <c r="H671" s="664"/>
      <c r="I671" s="708"/>
      <c r="J671" s="664">
        <v>1</v>
      </c>
    </row>
    <row r="672" spans="1:10">
      <c r="A672" s="664" t="s">
        <v>1934</v>
      </c>
      <c r="B672" s="664"/>
      <c r="C672" s="356" t="s">
        <v>2727</v>
      </c>
      <c r="D672" s="509" t="s">
        <v>2771</v>
      </c>
      <c r="E672" s="681">
        <v>25</v>
      </c>
      <c r="F672" s="664">
        <v>25</v>
      </c>
      <c r="G672" s="681"/>
      <c r="H672" s="664"/>
      <c r="I672" s="708">
        <v>25</v>
      </c>
      <c r="J672" s="664">
        <v>25</v>
      </c>
    </row>
    <row r="673" spans="1:10">
      <c r="A673" s="664" t="s">
        <v>1934</v>
      </c>
      <c r="B673" s="664"/>
      <c r="C673" s="503" t="s">
        <v>2429</v>
      </c>
      <c r="D673" s="504" t="s">
        <v>2772</v>
      </c>
      <c r="E673" s="681"/>
      <c r="F673" s="664">
        <v>1</v>
      </c>
      <c r="G673" s="681"/>
      <c r="H673" s="664"/>
      <c r="I673" s="708"/>
      <c r="J673" s="664">
        <v>1</v>
      </c>
    </row>
    <row r="674" spans="1:10">
      <c r="A674" s="664" t="s">
        <v>1934</v>
      </c>
      <c r="B674" s="664"/>
      <c r="C674" s="510" t="s">
        <v>2483</v>
      </c>
      <c r="D674" s="509" t="s">
        <v>2773</v>
      </c>
      <c r="E674" s="681"/>
      <c r="F674" s="664">
        <v>1</v>
      </c>
      <c r="G674" s="681"/>
      <c r="H674" s="664"/>
      <c r="I674" s="708"/>
      <c r="J674" s="664">
        <v>1</v>
      </c>
    </row>
    <row r="675" spans="1:10">
      <c r="A675" s="664" t="s">
        <v>1934</v>
      </c>
      <c r="B675" s="664"/>
      <c r="C675" s="510" t="s">
        <v>2728</v>
      </c>
      <c r="D675" s="509" t="s">
        <v>2774</v>
      </c>
      <c r="E675" s="681"/>
      <c r="F675" s="664">
        <v>1</v>
      </c>
      <c r="G675" s="681"/>
      <c r="H675" s="664"/>
      <c r="I675" s="708"/>
      <c r="J675" s="664">
        <v>1</v>
      </c>
    </row>
    <row r="676" spans="1:10">
      <c r="A676" s="664" t="s">
        <v>1934</v>
      </c>
      <c r="B676" s="664"/>
      <c r="C676" s="517" t="s">
        <v>2729</v>
      </c>
      <c r="D676" s="509" t="s">
        <v>2775</v>
      </c>
      <c r="E676" s="681"/>
      <c r="F676" s="664"/>
      <c r="G676" s="681"/>
      <c r="H676" s="664">
        <v>1</v>
      </c>
      <c r="I676" s="708"/>
      <c r="J676" s="664">
        <v>1</v>
      </c>
    </row>
    <row r="677" spans="1:10">
      <c r="A677" s="664" t="s">
        <v>1934</v>
      </c>
      <c r="B677" s="664"/>
      <c r="C677" s="510" t="s">
        <v>2551</v>
      </c>
      <c r="D677" s="509" t="s">
        <v>2776</v>
      </c>
      <c r="E677" s="681"/>
      <c r="F677" s="664">
        <v>1</v>
      </c>
      <c r="G677" s="681"/>
      <c r="H677" s="664"/>
      <c r="I677" s="708"/>
      <c r="J677" s="664">
        <v>1</v>
      </c>
    </row>
    <row r="678" spans="1:10">
      <c r="A678" s="664" t="s">
        <v>1934</v>
      </c>
      <c r="B678" s="664"/>
      <c r="C678" s="510" t="s">
        <v>2730</v>
      </c>
      <c r="D678" s="509" t="s">
        <v>2777</v>
      </c>
      <c r="E678" s="681"/>
      <c r="F678" s="664"/>
      <c r="G678" s="681"/>
      <c r="H678" s="664">
        <v>1</v>
      </c>
      <c r="I678" s="708"/>
      <c r="J678" s="664">
        <v>1</v>
      </c>
    </row>
    <row r="679" spans="1:10">
      <c r="A679" s="664" t="s">
        <v>1934</v>
      </c>
      <c r="B679" s="664"/>
      <c r="C679" s="517" t="s">
        <v>2731</v>
      </c>
      <c r="D679" s="509" t="s">
        <v>2778</v>
      </c>
      <c r="E679" s="681"/>
      <c r="F679" s="664"/>
      <c r="G679" s="681">
        <v>20</v>
      </c>
      <c r="H679" s="664">
        <v>20</v>
      </c>
      <c r="I679" s="708">
        <v>20</v>
      </c>
      <c r="J679" s="664">
        <v>20</v>
      </c>
    </row>
    <row r="680" spans="1:10">
      <c r="A680" s="664" t="s">
        <v>1934</v>
      </c>
      <c r="B680" s="664"/>
      <c r="C680" s="517" t="s">
        <v>2732</v>
      </c>
      <c r="D680" s="509" t="s">
        <v>2779</v>
      </c>
      <c r="E680" s="681"/>
      <c r="F680" s="664"/>
      <c r="G680" s="681">
        <v>222</v>
      </c>
      <c r="H680" s="664">
        <v>200</v>
      </c>
      <c r="I680" s="708">
        <v>222</v>
      </c>
      <c r="J680" s="664">
        <v>200</v>
      </c>
    </row>
    <row r="681" spans="1:10">
      <c r="A681" s="664" t="s">
        <v>1934</v>
      </c>
      <c r="B681" s="664"/>
      <c r="C681" s="517" t="s">
        <v>2568</v>
      </c>
      <c r="D681" s="509" t="s">
        <v>2780</v>
      </c>
      <c r="E681" s="681"/>
      <c r="F681" s="664"/>
      <c r="G681" s="681"/>
      <c r="H681" s="664">
        <v>2</v>
      </c>
      <c r="I681" s="708"/>
      <c r="J681" s="664">
        <v>2</v>
      </c>
    </row>
    <row r="682" spans="1:10">
      <c r="A682" s="664" t="s">
        <v>1934</v>
      </c>
      <c r="B682" s="664"/>
      <c r="C682" s="517" t="s">
        <v>2733</v>
      </c>
      <c r="D682" s="509" t="s">
        <v>2781</v>
      </c>
      <c r="E682" s="681"/>
      <c r="F682" s="664"/>
      <c r="G682" s="681"/>
      <c r="H682" s="664">
        <v>2</v>
      </c>
      <c r="I682" s="708"/>
      <c r="J682" s="664">
        <v>2</v>
      </c>
    </row>
    <row r="683" spans="1:10">
      <c r="A683" s="664" t="s">
        <v>1934</v>
      </c>
      <c r="B683" s="664"/>
      <c r="C683" s="517" t="s">
        <v>2734</v>
      </c>
      <c r="D683" s="509" t="s">
        <v>2782</v>
      </c>
      <c r="E683" s="681"/>
      <c r="F683" s="664"/>
      <c r="G683" s="681"/>
      <c r="H683" s="664">
        <v>2</v>
      </c>
      <c r="I683" s="708"/>
      <c r="J683" s="664">
        <v>2</v>
      </c>
    </row>
    <row r="684" spans="1:10">
      <c r="A684" s="664" t="s">
        <v>1934</v>
      </c>
      <c r="B684" s="664"/>
      <c r="C684" s="517" t="s">
        <v>2735</v>
      </c>
      <c r="D684" s="509" t="s">
        <v>2783</v>
      </c>
      <c r="E684" s="681"/>
      <c r="F684" s="664"/>
      <c r="G684" s="681">
        <v>667</v>
      </c>
      <c r="H684" s="664">
        <v>650</v>
      </c>
      <c r="I684" s="708">
        <v>667</v>
      </c>
      <c r="J684" s="664">
        <v>650</v>
      </c>
    </row>
    <row r="685" spans="1:10">
      <c r="A685" s="664" t="s">
        <v>1934</v>
      </c>
      <c r="B685" s="664"/>
      <c r="C685" s="517" t="s">
        <v>2736</v>
      </c>
      <c r="D685" s="509" t="s">
        <v>2784</v>
      </c>
      <c r="E685" s="681"/>
      <c r="F685" s="664"/>
      <c r="G685" s="681">
        <v>71</v>
      </c>
      <c r="H685" s="664">
        <v>70</v>
      </c>
      <c r="I685" s="708">
        <v>71</v>
      </c>
      <c r="J685" s="664">
        <v>70</v>
      </c>
    </row>
    <row r="686" spans="1:10">
      <c r="A686" s="664" t="s">
        <v>1934</v>
      </c>
      <c r="B686" s="664"/>
      <c r="C686" s="517" t="s">
        <v>2737</v>
      </c>
      <c r="D686" s="509" t="s">
        <v>2785</v>
      </c>
      <c r="E686" s="681"/>
      <c r="F686" s="664"/>
      <c r="G686" s="681">
        <v>5</v>
      </c>
      <c r="H686" s="664">
        <v>5</v>
      </c>
      <c r="I686" s="708">
        <v>5</v>
      </c>
      <c r="J686" s="664">
        <v>5</v>
      </c>
    </row>
    <row r="687" spans="1:10">
      <c r="A687" s="664" t="s">
        <v>1934</v>
      </c>
      <c r="B687" s="664"/>
      <c r="C687" s="517" t="s">
        <v>2738</v>
      </c>
      <c r="D687" s="509" t="s">
        <v>2786</v>
      </c>
      <c r="E687" s="681"/>
      <c r="F687" s="664"/>
      <c r="G687" s="681"/>
      <c r="H687" s="664">
        <v>3</v>
      </c>
      <c r="I687" s="680"/>
      <c r="J687" s="664">
        <v>3</v>
      </c>
    </row>
    <row r="688" spans="1:10">
      <c r="A688" s="664" t="s">
        <v>1934</v>
      </c>
      <c r="B688" s="664"/>
      <c r="C688" s="503" t="s">
        <v>2739</v>
      </c>
      <c r="D688" s="504" t="s">
        <v>2787</v>
      </c>
      <c r="E688" s="681"/>
      <c r="F688" s="664"/>
      <c r="G688" s="681"/>
      <c r="H688" s="664">
        <v>1</v>
      </c>
      <c r="I688" s="680"/>
      <c r="J688" s="664">
        <v>1</v>
      </c>
    </row>
    <row r="689" spans="1:10">
      <c r="A689" s="664"/>
      <c r="B689" s="664"/>
      <c r="C689" s="418"/>
      <c r="D689" s="664"/>
      <c r="E689" s="664"/>
      <c r="F689" s="664"/>
      <c r="G689" s="664"/>
      <c r="H689" s="664"/>
      <c r="I689" s="664"/>
      <c r="J689" s="664"/>
    </row>
    <row r="690" spans="1:10" ht="15">
      <c r="A690" s="664" t="s">
        <v>2788</v>
      </c>
      <c r="B690" s="664"/>
      <c r="C690" s="712">
        <v>9010</v>
      </c>
      <c r="D690" s="714" t="s">
        <v>2790</v>
      </c>
      <c r="E690" s="711">
        <v>335</v>
      </c>
      <c r="F690" s="664">
        <v>335</v>
      </c>
      <c r="G690" s="664"/>
      <c r="H690" s="664"/>
      <c r="I690" s="711">
        <v>335</v>
      </c>
      <c r="J690" s="664">
        <v>335</v>
      </c>
    </row>
    <row r="691" spans="1:10" ht="15">
      <c r="A691" s="664" t="s">
        <v>2788</v>
      </c>
      <c r="B691" s="664"/>
      <c r="C691" s="712">
        <v>9012</v>
      </c>
      <c r="D691" s="714" t="s">
        <v>2791</v>
      </c>
      <c r="E691" s="711">
        <v>182</v>
      </c>
      <c r="F691" s="664">
        <v>182</v>
      </c>
      <c r="G691" s="664"/>
      <c r="H691" s="664"/>
      <c r="I691" s="711">
        <v>182</v>
      </c>
      <c r="J691" s="664">
        <v>182</v>
      </c>
    </row>
    <row r="692" spans="1:10" ht="15">
      <c r="A692" s="664" t="s">
        <v>2788</v>
      </c>
      <c r="B692" s="664"/>
      <c r="C692" s="712">
        <v>9013</v>
      </c>
      <c r="D692" s="714" t="s">
        <v>2792</v>
      </c>
      <c r="E692" s="711">
        <v>5</v>
      </c>
      <c r="F692" s="664">
        <v>5</v>
      </c>
      <c r="G692" s="664"/>
      <c r="H692" s="664"/>
      <c r="I692" s="711">
        <v>5</v>
      </c>
      <c r="J692" s="664">
        <v>5</v>
      </c>
    </row>
    <row r="693" spans="1:10" ht="15">
      <c r="A693" s="664" t="s">
        <v>2788</v>
      </c>
      <c r="B693" s="664"/>
      <c r="C693" s="712">
        <v>9015</v>
      </c>
      <c r="D693" s="715" t="s">
        <v>2793</v>
      </c>
      <c r="E693" s="711">
        <v>1</v>
      </c>
      <c r="F693" s="664">
        <v>1</v>
      </c>
      <c r="G693" s="664"/>
      <c r="H693" s="664"/>
      <c r="I693" s="711">
        <v>1</v>
      </c>
      <c r="J693" s="664">
        <v>1</v>
      </c>
    </row>
    <row r="694" spans="1:10" ht="15">
      <c r="A694" s="664" t="s">
        <v>2788</v>
      </c>
      <c r="B694" s="664"/>
      <c r="C694" s="712">
        <v>9016</v>
      </c>
      <c r="D694" s="716" t="s">
        <v>2794</v>
      </c>
      <c r="E694" s="711">
        <v>133</v>
      </c>
      <c r="F694" s="664">
        <v>133</v>
      </c>
      <c r="G694" s="664"/>
      <c r="H694" s="664"/>
      <c r="I694" s="711">
        <v>133</v>
      </c>
      <c r="J694" s="664">
        <v>133</v>
      </c>
    </row>
    <row r="695" spans="1:10" ht="15">
      <c r="A695" s="664" t="s">
        <v>2788</v>
      </c>
      <c r="B695" s="664"/>
      <c r="C695" s="712">
        <v>9018</v>
      </c>
      <c r="D695" s="716" t="s">
        <v>2795</v>
      </c>
      <c r="E695" s="711">
        <v>1</v>
      </c>
      <c r="F695" s="664">
        <v>1</v>
      </c>
      <c r="G695" s="664"/>
      <c r="H695" s="664"/>
      <c r="I695" s="711">
        <v>1</v>
      </c>
      <c r="J695" s="664">
        <v>1</v>
      </c>
    </row>
    <row r="696" spans="1:10" ht="15">
      <c r="A696" s="664" t="s">
        <v>2788</v>
      </c>
      <c r="B696" s="664"/>
      <c r="C696" s="712">
        <v>9019</v>
      </c>
      <c r="D696" s="716" t="s">
        <v>2796</v>
      </c>
      <c r="E696" s="711"/>
      <c r="F696" s="664">
        <v>1</v>
      </c>
      <c r="G696" s="664"/>
      <c r="H696" s="664"/>
      <c r="I696" s="711"/>
      <c r="J696" s="664">
        <v>1</v>
      </c>
    </row>
    <row r="697" spans="1:10" ht="15">
      <c r="A697" s="664" t="s">
        <v>2788</v>
      </c>
      <c r="B697" s="664"/>
      <c r="C697" s="712">
        <v>9020</v>
      </c>
      <c r="D697" s="716" t="s">
        <v>2797</v>
      </c>
      <c r="E697" s="711"/>
      <c r="F697" s="664">
        <v>1</v>
      </c>
      <c r="G697" s="664"/>
      <c r="H697" s="664"/>
      <c r="I697" s="711"/>
      <c r="J697" s="664">
        <v>1</v>
      </c>
    </row>
    <row r="698" spans="1:10" ht="15">
      <c r="A698" s="664" t="s">
        <v>2788</v>
      </c>
      <c r="B698" s="664"/>
      <c r="C698" s="712">
        <v>9021</v>
      </c>
      <c r="D698" s="715" t="s">
        <v>2798</v>
      </c>
      <c r="E698" s="711">
        <v>9</v>
      </c>
      <c r="F698" s="664">
        <v>10</v>
      </c>
      <c r="G698" s="664"/>
      <c r="H698" s="664"/>
      <c r="I698" s="711">
        <v>9</v>
      </c>
      <c r="J698" s="664">
        <v>10</v>
      </c>
    </row>
    <row r="699" spans="1:10" ht="15">
      <c r="A699" s="664" t="s">
        <v>2788</v>
      </c>
      <c r="B699" s="664"/>
      <c r="C699" s="712">
        <v>9023</v>
      </c>
      <c r="D699" s="716" t="s">
        <v>2799</v>
      </c>
      <c r="E699" s="711">
        <v>2</v>
      </c>
      <c r="F699" s="664">
        <v>2</v>
      </c>
      <c r="G699" s="664"/>
      <c r="H699" s="664"/>
      <c r="I699" s="711">
        <v>2</v>
      </c>
      <c r="J699" s="664">
        <v>2</v>
      </c>
    </row>
    <row r="700" spans="1:10" ht="15">
      <c r="A700" s="664" t="s">
        <v>2788</v>
      </c>
      <c r="B700" s="664"/>
      <c r="C700" s="712">
        <v>9024</v>
      </c>
      <c r="D700" s="715" t="s">
        <v>2800</v>
      </c>
      <c r="E700" s="711">
        <v>4</v>
      </c>
      <c r="F700" s="664">
        <v>4</v>
      </c>
      <c r="G700" s="664"/>
      <c r="H700" s="664"/>
      <c r="I700" s="711">
        <v>4</v>
      </c>
      <c r="J700" s="664">
        <v>4</v>
      </c>
    </row>
    <row r="701" spans="1:10" ht="15">
      <c r="A701" s="664" t="s">
        <v>2788</v>
      </c>
      <c r="B701" s="664"/>
      <c r="C701" s="712">
        <v>9025</v>
      </c>
      <c r="D701" s="716" t="s">
        <v>2801</v>
      </c>
      <c r="E701" s="711"/>
      <c r="F701" s="664">
        <v>1</v>
      </c>
      <c r="G701" s="664"/>
      <c r="H701" s="664"/>
      <c r="I701" s="711"/>
      <c r="J701" s="664">
        <v>1</v>
      </c>
    </row>
    <row r="702" spans="1:10" ht="15">
      <c r="A702" s="664" t="s">
        <v>2788</v>
      </c>
      <c r="B702" s="664"/>
      <c r="C702" s="712">
        <v>9026</v>
      </c>
      <c r="D702" s="716" t="s">
        <v>2802</v>
      </c>
      <c r="E702" s="711"/>
      <c r="F702" s="664">
        <v>1</v>
      </c>
      <c r="G702" s="664"/>
      <c r="H702" s="664"/>
      <c r="I702" s="711"/>
      <c r="J702" s="664">
        <v>1</v>
      </c>
    </row>
    <row r="703" spans="1:10" ht="15">
      <c r="A703" s="664" t="s">
        <v>2788</v>
      </c>
      <c r="B703" s="664"/>
      <c r="C703" s="712">
        <v>9027</v>
      </c>
      <c r="D703" s="717" t="s">
        <v>2803</v>
      </c>
      <c r="E703" s="711">
        <v>14</v>
      </c>
      <c r="F703" s="664">
        <v>14</v>
      </c>
      <c r="G703" s="664"/>
      <c r="H703" s="664"/>
      <c r="I703" s="711">
        <v>14</v>
      </c>
      <c r="J703" s="664">
        <v>14</v>
      </c>
    </row>
    <row r="704" spans="1:10" ht="15">
      <c r="A704" s="664" t="s">
        <v>2788</v>
      </c>
      <c r="B704" s="664"/>
      <c r="C704" s="712">
        <v>9028</v>
      </c>
      <c r="D704" s="715" t="s">
        <v>2804</v>
      </c>
      <c r="E704" s="711"/>
      <c r="F704" s="664">
        <v>1</v>
      </c>
      <c r="G704" s="664"/>
      <c r="H704" s="664"/>
      <c r="I704" s="711"/>
      <c r="J704" s="664">
        <v>1</v>
      </c>
    </row>
    <row r="705" spans="1:10" ht="15">
      <c r="A705" s="664" t="s">
        <v>2788</v>
      </c>
      <c r="B705" s="664"/>
      <c r="C705" s="712">
        <v>9029</v>
      </c>
      <c r="D705" s="716" t="s">
        <v>2805</v>
      </c>
      <c r="E705" s="711">
        <v>26</v>
      </c>
      <c r="F705" s="664">
        <v>26</v>
      </c>
      <c r="G705" s="664"/>
      <c r="H705" s="664"/>
      <c r="I705" s="711">
        <v>26</v>
      </c>
      <c r="J705" s="664">
        <v>26</v>
      </c>
    </row>
    <row r="706" spans="1:10" ht="15">
      <c r="A706" s="664" t="s">
        <v>2788</v>
      </c>
      <c r="B706" s="664"/>
      <c r="C706" s="712">
        <v>9030</v>
      </c>
      <c r="D706" s="718" t="s">
        <v>2806</v>
      </c>
      <c r="E706" s="711">
        <v>74</v>
      </c>
      <c r="F706" s="664">
        <v>74</v>
      </c>
      <c r="G706" s="664"/>
      <c r="H706" s="664"/>
      <c r="I706" s="711">
        <v>74</v>
      </c>
      <c r="J706" s="664">
        <v>74</v>
      </c>
    </row>
    <row r="707" spans="1:10" ht="15">
      <c r="A707" s="664" t="s">
        <v>2788</v>
      </c>
      <c r="B707" s="664"/>
      <c r="C707" s="712">
        <v>9031</v>
      </c>
      <c r="D707" s="716" t="s">
        <v>2807</v>
      </c>
      <c r="E707" s="711">
        <v>20</v>
      </c>
      <c r="F707" s="664">
        <v>20</v>
      </c>
      <c r="G707" s="664"/>
      <c r="H707" s="664"/>
      <c r="I707" s="711">
        <v>20</v>
      </c>
      <c r="J707" s="664">
        <v>20</v>
      </c>
    </row>
    <row r="708" spans="1:10" ht="15">
      <c r="A708" s="664" t="s">
        <v>2788</v>
      </c>
      <c r="B708" s="664"/>
      <c r="C708" s="712">
        <v>9033</v>
      </c>
      <c r="D708" s="715" t="s">
        <v>2808</v>
      </c>
      <c r="E708" s="711">
        <v>6</v>
      </c>
      <c r="F708" s="664">
        <v>6</v>
      </c>
      <c r="G708" s="664"/>
      <c r="H708" s="664"/>
      <c r="I708" s="711">
        <v>6</v>
      </c>
      <c r="J708" s="664">
        <v>6</v>
      </c>
    </row>
    <row r="709" spans="1:10" ht="15">
      <c r="A709" s="664" t="s">
        <v>2788</v>
      </c>
      <c r="B709" s="664"/>
      <c r="C709" s="712">
        <v>9034</v>
      </c>
      <c r="D709" s="716" t="s">
        <v>2809</v>
      </c>
      <c r="E709" s="711">
        <v>19</v>
      </c>
      <c r="F709" s="664">
        <v>19</v>
      </c>
      <c r="G709" s="664"/>
      <c r="H709" s="664"/>
      <c r="I709" s="711">
        <v>19</v>
      </c>
      <c r="J709" s="664">
        <v>19</v>
      </c>
    </row>
    <row r="710" spans="1:10" ht="15">
      <c r="A710" s="664" t="s">
        <v>2788</v>
      </c>
      <c r="B710" s="664"/>
      <c r="C710" s="712">
        <v>9036</v>
      </c>
      <c r="D710" s="715" t="s">
        <v>2810</v>
      </c>
      <c r="E710" s="711"/>
      <c r="F710" s="664">
        <v>1</v>
      </c>
      <c r="G710" s="664"/>
      <c r="H710" s="664"/>
      <c r="I710" s="711"/>
      <c r="J710" s="664">
        <v>1</v>
      </c>
    </row>
    <row r="711" spans="1:10" ht="15">
      <c r="A711" s="664" t="s">
        <v>2788</v>
      </c>
      <c r="B711" s="664"/>
      <c r="C711" s="712">
        <v>9037</v>
      </c>
      <c r="D711" s="715" t="s">
        <v>2811</v>
      </c>
      <c r="E711" s="711"/>
      <c r="F711" s="664">
        <v>1</v>
      </c>
      <c r="G711" s="664"/>
      <c r="H711" s="664"/>
      <c r="I711" s="711"/>
      <c r="J711" s="664">
        <v>1</v>
      </c>
    </row>
    <row r="712" spans="1:10" ht="15">
      <c r="A712" s="664" t="s">
        <v>2788</v>
      </c>
      <c r="B712" s="664"/>
      <c r="C712" s="712">
        <v>9038</v>
      </c>
      <c r="D712" s="715" t="s">
        <v>2812</v>
      </c>
      <c r="E712" s="711">
        <v>1</v>
      </c>
      <c r="F712" s="664">
        <v>1</v>
      </c>
      <c r="G712" s="664"/>
      <c r="H712" s="664"/>
      <c r="I712" s="711">
        <v>1</v>
      </c>
      <c r="J712" s="664">
        <v>1</v>
      </c>
    </row>
    <row r="713" spans="1:10" ht="15">
      <c r="A713" s="664" t="s">
        <v>2788</v>
      </c>
      <c r="B713" s="664"/>
      <c r="C713" s="712">
        <v>9039</v>
      </c>
      <c r="D713" s="716" t="s">
        <v>2813</v>
      </c>
      <c r="E713" s="711">
        <v>24</v>
      </c>
      <c r="F713" s="664">
        <v>24</v>
      </c>
      <c r="G713" s="664"/>
      <c r="H713" s="664"/>
      <c r="I713" s="711">
        <v>24</v>
      </c>
      <c r="J713" s="664">
        <v>24</v>
      </c>
    </row>
    <row r="714" spans="1:10" ht="15">
      <c r="A714" s="664" t="s">
        <v>2788</v>
      </c>
      <c r="B714" s="664"/>
      <c r="C714" s="712">
        <v>9041</v>
      </c>
      <c r="D714" s="715" t="s">
        <v>2814</v>
      </c>
      <c r="E714" s="711"/>
      <c r="F714" s="664">
        <v>1</v>
      </c>
      <c r="G714" s="664"/>
      <c r="H714" s="664"/>
      <c r="I714" s="711"/>
      <c r="J714" s="664">
        <v>1</v>
      </c>
    </row>
    <row r="715" spans="1:10" ht="15">
      <c r="A715" s="664" t="s">
        <v>2788</v>
      </c>
      <c r="B715" s="664"/>
      <c r="C715" s="712">
        <v>9082</v>
      </c>
      <c r="D715" s="715" t="s">
        <v>2815</v>
      </c>
      <c r="E715" s="711"/>
      <c r="F715" s="664">
        <v>1</v>
      </c>
      <c r="G715" s="664"/>
      <c r="H715" s="664"/>
      <c r="I715" s="711"/>
      <c r="J715" s="664">
        <v>1</v>
      </c>
    </row>
    <row r="716" spans="1:10" ht="15">
      <c r="A716" s="664" t="s">
        <v>2788</v>
      </c>
      <c r="B716" s="664"/>
      <c r="C716" s="712">
        <v>9083</v>
      </c>
      <c r="D716" s="715" t="s">
        <v>2816</v>
      </c>
      <c r="E716" s="711"/>
      <c r="F716" s="664">
        <v>1</v>
      </c>
      <c r="G716" s="664"/>
      <c r="H716" s="664"/>
      <c r="I716" s="711"/>
      <c r="J716" s="664">
        <v>1</v>
      </c>
    </row>
    <row r="717" spans="1:10" ht="15">
      <c r="A717" s="664" t="s">
        <v>2788</v>
      </c>
      <c r="B717" s="664"/>
      <c r="C717" s="712">
        <v>9122</v>
      </c>
      <c r="D717" s="717" t="s">
        <v>2740</v>
      </c>
      <c r="E717" s="711"/>
      <c r="F717" s="664">
        <v>1</v>
      </c>
      <c r="G717" s="664"/>
      <c r="H717" s="664"/>
      <c r="I717" s="711"/>
      <c r="J717" s="664">
        <v>1</v>
      </c>
    </row>
    <row r="718" spans="1:10" ht="15">
      <c r="A718" s="664" t="s">
        <v>2788</v>
      </c>
      <c r="B718" s="664"/>
      <c r="C718" s="712">
        <v>9127</v>
      </c>
      <c r="D718" s="716" t="s">
        <v>2742</v>
      </c>
      <c r="E718" s="711">
        <v>492</v>
      </c>
      <c r="F718" s="664">
        <v>492</v>
      </c>
      <c r="G718" s="664"/>
      <c r="H718" s="664"/>
      <c r="I718" s="711">
        <v>492</v>
      </c>
      <c r="J718" s="664">
        <v>492</v>
      </c>
    </row>
    <row r="719" spans="1:10" ht="15">
      <c r="A719" s="664" t="s">
        <v>2788</v>
      </c>
      <c r="B719" s="664"/>
      <c r="C719" s="712">
        <v>9128</v>
      </c>
      <c r="D719" s="716" t="s">
        <v>2743</v>
      </c>
      <c r="E719" s="711">
        <v>1</v>
      </c>
      <c r="F719" s="664">
        <v>1</v>
      </c>
      <c r="G719" s="664"/>
      <c r="H719" s="664"/>
      <c r="I719" s="711">
        <v>1</v>
      </c>
      <c r="J719" s="664">
        <v>1</v>
      </c>
    </row>
    <row r="720" spans="1:10" ht="15">
      <c r="A720" s="664" t="s">
        <v>2788</v>
      </c>
      <c r="B720" s="664"/>
      <c r="C720" s="712">
        <v>9157</v>
      </c>
      <c r="D720" s="716" t="s">
        <v>2817</v>
      </c>
      <c r="E720" s="711">
        <v>81</v>
      </c>
      <c r="F720" s="664">
        <v>81</v>
      </c>
      <c r="G720" s="664"/>
      <c r="H720" s="664"/>
      <c r="I720" s="711">
        <v>81</v>
      </c>
      <c r="J720" s="664">
        <v>81</v>
      </c>
    </row>
    <row r="721" spans="1:10" ht="15">
      <c r="A721" s="664" t="s">
        <v>2788</v>
      </c>
      <c r="B721" s="664"/>
      <c r="C721" s="712">
        <v>9158</v>
      </c>
      <c r="D721" s="716" t="s">
        <v>2751</v>
      </c>
      <c r="E721" s="711"/>
      <c r="F721" s="664">
        <v>1</v>
      </c>
      <c r="G721" s="664"/>
      <c r="H721" s="664"/>
      <c r="I721" s="711"/>
      <c r="J721" s="664">
        <v>1</v>
      </c>
    </row>
    <row r="722" spans="1:10" ht="15">
      <c r="A722" s="664" t="s">
        <v>2788</v>
      </c>
      <c r="B722" s="664"/>
      <c r="C722" s="712">
        <v>9159</v>
      </c>
      <c r="D722" s="716" t="s">
        <v>2818</v>
      </c>
      <c r="E722" s="711"/>
      <c r="F722" s="664">
        <v>1</v>
      </c>
      <c r="G722" s="664"/>
      <c r="H722" s="664"/>
      <c r="I722" s="711"/>
      <c r="J722" s="664">
        <v>1</v>
      </c>
    </row>
    <row r="723" spans="1:10" ht="15">
      <c r="A723" s="664" t="s">
        <v>2788</v>
      </c>
      <c r="B723" s="664"/>
      <c r="C723" s="712">
        <v>9160</v>
      </c>
      <c r="D723" s="716" t="s">
        <v>2753</v>
      </c>
      <c r="E723" s="711">
        <v>489</v>
      </c>
      <c r="F723" s="664">
        <v>489</v>
      </c>
      <c r="G723" s="664"/>
      <c r="H723" s="664"/>
      <c r="I723" s="711">
        <v>489</v>
      </c>
      <c r="J723" s="664">
        <v>489</v>
      </c>
    </row>
    <row r="724" spans="1:10" ht="15">
      <c r="A724" s="664" t="s">
        <v>2788</v>
      </c>
      <c r="B724" s="664"/>
      <c r="C724" s="712">
        <v>9165</v>
      </c>
      <c r="D724" s="717" t="s">
        <v>2756</v>
      </c>
      <c r="E724" s="711"/>
      <c r="F724" s="664">
        <v>1</v>
      </c>
      <c r="G724" s="664"/>
      <c r="H724" s="664"/>
      <c r="I724" s="711"/>
      <c r="J724" s="664">
        <v>1</v>
      </c>
    </row>
    <row r="725" spans="1:10" ht="15">
      <c r="A725" s="664" t="s">
        <v>2788</v>
      </c>
      <c r="B725" s="664"/>
      <c r="C725" s="712">
        <v>9167</v>
      </c>
      <c r="D725" s="716" t="s">
        <v>2819</v>
      </c>
      <c r="E725" s="711">
        <v>1</v>
      </c>
      <c r="F725" s="664">
        <v>1</v>
      </c>
      <c r="G725" s="664"/>
      <c r="H725" s="664"/>
      <c r="I725" s="711">
        <v>1</v>
      </c>
      <c r="J725" s="664">
        <v>1</v>
      </c>
    </row>
    <row r="726" spans="1:10" ht="15">
      <c r="A726" s="664" t="s">
        <v>2788</v>
      </c>
      <c r="B726" s="664"/>
      <c r="C726" s="712">
        <v>9168</v>
      </c>
      <c r="D726" s="715" t="s">
        <v>2820</v>
      </c>
      <c r="E726" s="711">
        <v>18</v>
      </c>
      <c r="F726" s="664">
        <v>18</v>
      </c>
      <c r="G726" s="664"/>
      <c r="H726" s="664"/>
      <c r="I726" s="711">
        <v>18</v>
      </c>
      <c r="J726" s="664">
        <v>18</v>
      </c>
    </row>
    <row r="727" spans="1:10" ht="15">
      <c r="A727" s="664" t="s">
        <v>2788</v>
      </c>
      <c r="B727" s="664"/>
      <c r="C727" s="712">
        <v>9214</v>
      </c>
      <c r="D727" s="715" t="s">
        <v>2821</v>
      </c>
      <c r="E727" s="711">
        <v>271</v>
      </c>
      <c r="F727" s="664">
        <v>271</v>
      </c>
      <c r="G727" s="664"/>
      <c r="H727" s="664"/>
      <c r="I727" s="711">
        <v>271</v>
      </c>
      <c r="J727" s="664">
        <v>271</v>
      </c>
    </row>
    <row r="728" spans="1:10" ht="15">
      <c r="A728" s="664" t="s">
        <v>2788</v>
      </c>
      <c r="B728" s="664"/>
      <c r="C728" s="712">
        <v>9215</v>
      </c>
      <c r="D728" s="715" t="s">
        <v>2762</v>
      </c>
      <c r="E728" s="711">
        <v>195</v>
      </c>
      <c r="F728" s="664">
        <v>195</v>
      </c>
      <c r="G728" s="664"/>
      <c r="H728" s="664"/>
      <c r="I728" s="711">
        <v>195</v>
      </c>
      <c r="J728" s="664">
        <v>195</v>
      </c>
    </row>
    <row r="729" spans="1:10" ht="15">
      <c r="A729" s="664" t="s">
        <v>2788</v>
      </c>
      <c r="B729" s="664"/>
      <c r="C729" s="712">
        <v>9221</v>
      </c>
      <c r="D729" s="719" t="s">
        <v>2822</v>
      </c>
      <c r="E729" s="711">
        <v>174</v>
      </c>
      <c r="F729" s="664">
        <v>174</v>
      </c>
      <c r="G729" s="664"/>
      <c r="H729" s="664"/>
      <c r="I729" s="711">
        <v>174</v>
      </c>
      <c r="J729" s="664">
        <v>174</v>
      </c>
    </row>
    <row r="730" spans="1:10" ht="15">
      <c r="A730" s="664" t="s">
        <v>2788</v>
      </c>
      <c r="B730" s="664"/>
      <c r="C730" s="712">
        <v>9222</v>
      </c>
      <c r="D730" s="720" t="s">
        <v>2823</v>
      </c>
      <c r="E730" s="711">
        <v>7</v>
      </c>
      <c r="F730" s="664">
        <v>7</v>
      </c>
      <c r="G730" s="664"/>
      <c r="H730" s="664"/>
      <c r="I730" s="711">
        <v>7</v>
      </c>
      <c r="J730" s="664">
        <v>7</v>
      </c>
    </row>
    <row r="731" spans="1:10" ht="15">
      <c r="A731" s="664" t="s">
        <v>2788</v>
      </c>
      <c r="B731" s="664"/>
      <c r="C731" s="712">
        <v>9223</v>
      </c>
      <c r="D731" s="721" t="s">
        <v>2824</v>
      </c>
      <c r="E731" s="711">
        <v>4</v>
      </c>
      <c r="F731" s="664">
        <v>4</v>
      </c>
      <c r="G731" s="664"/>
      <c r="H731" s="664"/>
      <c r="I731" s="711">
        <v>4</v>
      </c>
      <c r="J731" s="664">
        <v>4</v>
      </c>
    </row>
    <row r="732" spans="1:10" ht="15">
      <c r="A732" s="664" t="s">
        <v>2788</v>
      </c>
      <c r="B732" s="664"/>
      <c r="C732" s="712">
        <v>9224</v>
      </c>
      <c r="D732" s="718" t="s">
        <v>2825</v>
      </c>
      <c r="E732" s="711">
        <v>1</v>
      </c>
      <c r="F732" s="664">
        <v>1</v>
      </c>
      <c r="G732" s="664"/>
      <c r="H732" s="664"/>
      <c r="I732" s="711">
        <v>1</v>
      </c>
      <c r="J732" s="664">
        <v>1</v>
      </c>
    </row>
    <row r="733" spans="1:10" ht="15">
      <c r="A733" s="664" t="s">
        <v>2788</v>
      </c>
      <c r="B733" s="664"/>
      <c r="C733" s="712">
        <v>9225</v>
      </c>
      <c r="D733" s="722" t="s">
        <v>2826</v>
      </c>
      <c r="E733" s="711">
        <v>1</v>
      </c>
      <c r="F733" s="664">
        <v>1</v>
      </c>
      <c r="G733" s="664"/>
      <c r="H733" s="664"/>
      <c r="I733" s="711">
        <v>1</v>
      </c>
      <c r="J733" s="664">
        <v>1</v>
      </c>
    </row>
    <row r="734" spans="1:10" ht="15">
      <c r="A734" s="664" t="s">
        <v>2788</v>
      </c>
      <c r="B734" s="664"/>
      <c r="C734" s="712">
        <v>9226</v>
      </c>
      <c r="D734" s="722" t="s">
        <v>2827</v>
      </c>
      <c r="E734" s="711">
        <v>6</v>
      </c>
      <c r="F734" s="664">
        <v>6</v>
      </c>
      <c r="G734" s="664"/>
      <c r="H734" s="664"/>
      <c r="I734" s="711">
        <v>6</v>
      </c>
      <c r="J734" s="664">
        <v>6</v>
      </c>
    </row>
    <row r="735" spans="1:10" ht="15">
      <c r="A735" s="664" t="s">
        <v>2788</v>
      </c>
      <c r="B735" s="664"/>
      <c r="C735" s="712">
        <v>9227</v>
      </c>
      <c r="D735" s="722" t="s">
        <v>2828</v>
      </c>
      <c r="E735" s="711"/>
      <c r="F735" s="664">
        <v>1</v>
      </c>
      <c r="G735" s="664"/>
      <c r="H735" s="664"/>
      <c r="I735" s="711"/>
      <c r="J735" s="664">
        <v>1</v>
      </c>
    </row>
    <row r="736" spans="1:10" ht="15">
      <c r="A736" s="664" t="s">
        <v>2788</v>
      </c>
      <c r="B736" s="664"/>
      <c r="C736" s="712">
        <v>9228</v>
      </c>
      <c r="D736" s="722" t="s">
        <v>2829</v>
      </c>
      <c r="E736" s="711">
        <v>163</v>
      </c>
      <c r="F736" s="664">
        <v>163</v>
      </c>
      <c r="G736" s="664"/>
      <c r="H736" s="664"/>
      <c r="I736" s="711">
        <v>163</v>
      </c>
      <c r="J736" s="664">
        <v>163</v>
      </c>
    </row>
    <row r="737" spans="1:10" ht="25.5">
      <c r="A737" s="664" t="s">
        <v>2788</v>
      </c>
      <c r="B737" s="664"/>
      <c r="C737" s="712">
        <v>9229</v>
      </c>
      <c r="D737" s="722" t="s">
        <v>2830</v>
      </c>
      <c r="E737" s="711"/>
      <c r="F737" s="664">
        <v>2</v>
      </c>
      <c r="G737" s="664"/>
      <c r="H737" s="664"/>
      <c r="I737" s="711"/>
      <c r="J737" s="664">
        <v>2</v>
      </c>
    </row>
    <row r="738" spans="1:10" ht="15">
      <c r="A738" s="664" t="s">
        <v>2788</v>
      </c>
      <c r="B738" s="664"/>
      <c r="C738" s="712">
        <v>9230</v>
      </c>
      <c r="D738" s="723" t="s">
        <v>2831</v>
      </c>
      <c r="E738" s="711">
        <v>12</v>
      </c>
      <c r="F738" s="664">
        <v>12</v>
      </c>
      <c r="G738" s="664"/>
      <c r="H738" s="664"/>
      <c r="I738" s="711">
        <v>12</v>
      </c>
      <c r="J738" s="664">
        <v>12</v>
      </c>
    </row>
    <row r="739" spans="1:10" ht="15">
      <c r="A739" s="664" t="s">
        <v>2788</v>
      </c>
      <c r="B739" s="664"/>
      <c r="C739" s="712">
        <v>9231</v>
      </c>
      <c r="D739" s="718" t="s">
        <v>2832</v>
      </c>
      <c r="E739" s="711">
        <v>105</v>
      </c>
      <c r="F739" s="664">
        <v>105</v>
      </c>
      <c r="G739" s="664"/>
      <c r="H739" s="664"/>
      <c r="I739" s="711">
        <v>105</v>
      </c>
      <c r="J739" s="664">
        <v>105</v>
      </c>
    </row>
    <row r="740" spans="1:10" ht="15">
      <c r="A740" s="664" t="s">
        <v>2788</v>
      </c>
      <c r="B740" s="664"/>
      <c r="C740" s="712">
        <v>9232</v>
      </c>
      <c r="D740" s="718" t="s">
        <v>2833</v>
      </c>
      <c r="E740" s="711">
        <v>218</v>
      </c>
      <c r="F740" s="664">
        <v>218</v>
      </c>
      <c r="G740" s="664"/>
      <c r="H740" s="664"/>
      <c r="I740" s="711">
        <v>218</v>
      </c>
      <c r="J740" s="664">
        <v>218</v>
      </c>
    </row>
    <row r="741" spans="1:10" ht="15">
      <c r="A741" s="664" t="s">
        <v>2788</v>
      </c>
      <c r="B741" s="664"/>
      <c r="C741" s="712">
        <v>9233</v>
      </c>
      <c r="D741" s="718" t="s">
        <v>2834</v>
      </c>
      <c r="E741" s="711">
        <v>126</v>
      </c>
      <c r="F741" s="664">
        <v>126</v>
      </c>
      <c r="G741" s="664"/>
      <c r="H741" s="664"/>
      <c r="I741" s="711">
        <v>126</v>
      </c>
      <c r="J741" s="664">
        <v>126</v>
      </c>
    </row>
    <row r="742" spans="1:10" ht="15">
      <c r="A742" s="664" t="s">
        <v>2788</v>
      </c>
      <c r="B742" s="664"/>
      <c r="C742" s="712">
        <v>9236</v>
      </c>
      <c r="D742" s="724" t="s">
        <v>2835</v>
      </c>
      <c r="E742" s="711">
        <v>2</v>
      </c>
      <c r="F742" s="664">
        <v>2</v>
      </c>
      <c r="G742" s="664"/>
      <c r="H742" s="664"/>
      <c r="I742" s="711">
        <v>2</v>
      </c>
      <c r="J742" s="664">
        <v>2</v>
      </c>
    </row>
    <row r="743" spans="1:10" ht="15">
      <c r="A743" s="664" t="s">
        <v>2788</v>
      </c>
      <c r="B743" s="664"/>
      <c r="C743" s="713">
        <v>9237</v>
      </c>
      <c r="D743" s="725" t="s">
        <v>2819</v>
      </c>
      <c r="E743" s="711">
        <v>18</v>
      </c>
      <c r="F743" s="664">
        <v>18</v>
      </c>
      <c r="G743" s="664"/>
      <c r="H743" s="664"/>
      <c r="I743" s="711">
        <v>18</v>
      </c>
      <c r="J743" s="664">
        <v>18</v>
      </c>
    </row>
    <row r="744" spans="1:10" ht="15">
      <c r="A744" s="664" t="s">
        <v>2788</v>
      </c>
      <c r="B744" s="664"/>
      <c r="C744" s="712">
        <v>9238</v>
      </c>
      <c r="D744" s="718" t="s">
        <v>2836</v>
      </c>
      <c r="E744" s="711"/>
      <c r="F744" s="664">
        <v>1</v>
      </c>
      <c r="G744" s="664"/>
      <c r="H744" s="664"/>
      <c r="I744" s="711"/>
      <c r="J744" s="664">
        <v>1</v>
      </c>
    </row>
    <row r="745" spans="1:10" ht="15">
      <c r="A745" s="664" t="s">
        <v>2788</v>
      </c>
      <c r="B745" s="664"/>
      <c r="C745" s="712">
        <v>9239</v>
      </c>
      <c r="D745" s="722" t="s">
        <v>2837</v>
      </c>
      <c r="E745" s="711">
        <v>58</v>
      </c>
      <c r="F745" s="664">
        <v>58</v>
      </c>
      <c r="G745" s="664"/>
      <c r="H745" s="664"/>
      <c r="I745" s="711">
        <v>58</v>
      </c>
      <c r="J745" s="664">
        <v>58</v>
      </c>
    </row>
    <row r="746" spans="1:10" ht="15">
      <c r="A746" s="664" t="s">
        <v>2788</v>
      </c>
      <c r="B746" s="664"/>
      <c r="C746" s="712">
        <v>9240</v>
      </c>
      <c r="D746" s="722" t="s">
        <v>2838</v>
      </c>
      <c r="E746" s="711"/>
      <c r="F746" s="664">
        <v>2</v>
      </c>
      <c r="G746" s="664"/>
      <c r="H746" s="664"/>
      <c r="I746" s="711"/>
      <c r="J746" s="664">
        <v>2</v>
      </c>
    </row>
    <row r="747" spans="1:10" ht="15">
      <c r="A747" s="664" t="s">
        <v>2788</v>
      </c>
      <c r="B747" s="664"/>
      <c r="C747" s="712">
        <v>9241</v>
      </c>
      <c r="D747" s="718" t="s">
        <v>2839</v>
      </c>
      <c r="E747" s="711">
        <v>528</v>
      </c>
      <c r="F747" s="664">
        <v>528</v>
      </c>
      <c r="G747" s="664"/>
      <c r="H747" s="664"/>
      <c r="I747" s="711">
        <v>528</v>
      </c>
      <c r="J747" s="664">
        <v>528</v>
      </c>
    </row>
    <row r="748" spans="1:10" ht="15">
      <c r="A748" s="664" t="s">
        <v>2788</v>
      </c>
      <c r="B748" s="664"/>
      <c r="C748" s="712">
        <v>9244</v>
      </c>
      <c r="D748" s="718" t="s">
        <v>2840</v>
      </c>
      <c r="E748" s="711">
        <v>1</v>
      </c>
      <c r="F748" s="664">
        <v>1</v>
      </c>
      <c r="G748" s="664"/>
      <c r="H748" s="664"/>
      <c r="I748" s="711">
        <v>1</v>
      </c>
      <c r="J748" s="664">
        <v>1</v>
      </c>
    </row>
    <row r="749" spans="1:10" ht="15">
      <c r="A749" s="664" t="s">
        <v>2788</v>
      </c>
      <c r="B749" s="664"/>
      <c r="C749" s="712">
        <v>9251</v>
      </c>
      <c r="D749" s="718" t="s">
        <v>2841</v>
      </c>
      <c r="E749" s="711"/>
      <c r="F749" s="664">
        <v>1</v>
      </c>
      <c r="G749" s="664"/>
      <c r="H749" s="664"/>
      <c r="I749" s="711"/>
      <c r="J749" s="664">
        <v>1</v>
      </c>
    </row>
    <row r="750" spans="1:10" ht="15">
      <c r="A750" s="664" t="s">
        <v>2788</v>
      </c>
      <c r="B750" s="664"/>
      <c r="C750" s="712">
        <v>9300</v>
      </c>
      <c r="D750" s="718" t="s">
        <v>2842</v>
      </c>
      <c r="E750" s="711"/>
      <c r="F750" s="664">
        <v>1</v>
      </c>
      <c r="G750" s="664"/>
      <c r="H750" s="664"/>
      <c r="I750" s="711"/>
      <c r="J750" s="664">
        <v>1</v>
      </c>
    </row>
    <row r="751" spans="1:10" ht="15">
      <c r="A751" s="664" t="s">
        <v>2788</v>
      </c>
      <c r="B751" s="664"/>
      <c r="C751" s="713">
        <v>9320</v>
      </c>
      <c r="D751" s="725" t="s">
        <v>2843</v>
      </c>
      <c r="E751" s="711">
        <v>41</v>
      </c>
      <c r="F751" s="664">
        <v>41</v>
      </c>
      <c r="G751" s="664"/>
      <c r="H751" s="664"/>
      <c r="I751" s="711">
        <v>41</v>
      </c>
      <c r="J751" s="664">
        <v>41</v>
      </c>
    </row>
    <row r="752" spans="1:10" ht="15">
      <c r="A752" s="664" t="s">
        <v>2788</v>
      </c>
      <c r="B752" s="664"/>
      <c r="C752" s="713">
        <v>9334</v>
      </c>
      <c r="D752" s="725" t="s">
        <v>2844</v>
      </c>
      <c r="E752" s="711"/>
      <c r="F752" s="664">
        <v>20</v>
      </c>
      <c r="G752" s="664"/>
      <c r="H752" s="664"/>
      <c r="I752" s="711"/>
      <c r="J752" s="664">
        <v>20</v>
      </c>
    </row>
    <row r="753" spans="1:10" ht="15">
      <c r="A753" s="664" t="s">
        <v>2788</v>
      </c>
      <c r="B753" s="664"/>
      <c r="C753" s="727" t="s">
        <v>2848</v>
      </c>
      <c r="D753" s="726" t="s">
        <v>2845</v>
      </c>
      <c r="E753" s="711"/>
      <c r="F753" s="664">
        <v>10</v>
      </c>
      <c r="G753" s="664"/>
      <c r="H753" s="664"/>
      <c r="I753" s="711"/>
      <c r="J753" s="664">
        <v>10</v>
      </c>
    </row>
    <row r="754" spans="1:10" ht="15">
      <c r="A754" s="664" t="s">
        <v>2788</v>
      </c>
      <c r="B754" s="664"/>
      <c r="C754" s="727" t="s">
        <v>2701</v>
      </c>
      <c r="D754" s="726" t="s">
        <v>2846</v>
      </c>
      <c r="E754" s="711"/>
      <c r="F754" s="664">
        <v>15</v>
      </c>
      <c r="G754" s="664"/>
      <c r="H754" s="664"/>
      <c r="I754" s="711"/>
      <c r="J754" s="664">
        <v>15</v>
      </c>
    </row>
    <row r="755" spans="1:10" ht="15">
      <c r="A755" s="664" t="s">
        <v>2788</v>
      </c>
      <c r="B755" s="664"/>
      <c r="C755" s="728">
        <v>57960001</v>
      </c>
      <c r="D755" s="726" t="s">
        <v>2847</v>
      </c>
      <c r="E755" s="711">
        <v>33</v>
      </c>
      <c r="F755" s="664">
        <v>15</v>
      </c>
      <c r="G755" s="664"/>
      <c r="H755" s="664"/>
      <c r="I755" s="711">
        <v>33</v>
      </c>
      <c r="J755" s="664">
        <v>15</v>
      </c>
    </row>
    <row r="756" spans="1:10">
      <c r="A756" s="526" t="s">
        <v>2635</v>
      </c>
      <c r="B756" s="664"/>
      <c r="C756" s="418"/>
      <c r="D756" s="664"/>
      <c r="E756" s="526">
        <v>3902</v>
      </c>
      <c r="F756" s="526">
        <v>3952</v>
      </c>
      <c r="G756" s="526"/>
      <c r="H756" s="526"/>
      <c r="I756" s="526">
        <v>3902</v>
      </c>
      <c r="J756" s="526">
        <v>3952</v>
      </c>
    </row>
    <row r="757" spans="1:10">
      <c r="C757" s="418"/>
      <c r="D757" s="664"/>
      <c r="E757" s="664"/>
      <c r="F757" s="664"/>
      <c r="G757" s="664"/>
      <c r="H757" s="664"/>
      <c r="I757" s="664"/>
      <c r="J757" s="664"/>
    </row>
    <row r="758" spans="1:10">
      <c r="C758" s="729"/>
      <c r="D758" s="740"/>
      <c r="E758" s="664"/>
      <c r="F758" s="664"/>
      <c r="G758" s="664"/>
      <c r="H758" s="664"/>
      <c r="I758" s="664"/>
      <c r="J758" s="664"/>
    </row>
    <row r="759" spans="1:10" s="663" customFormat="1">
      <c r="A759" s="663" t="s">
        <v>2651</v>
      </c>
      <c r="C759" s="729" t="s">
        <v>2849</v>
      </c>
      <c r="D759" s="740" t="s">
        <v>2744</v>
      </c>
      <c r="E759" s="664"/>
      <c r="F759" s="664">
        <v>1</v>
      </c>
      <c r="G759" s="664"/>
      <c r="H759" s="664"/>
      <c r="I759" s="664"/>
      <c r="J759" s="664"/>
    </row>
    <row r="760" spans="1:10" ht="15">
      <c r="A760" s="663" t="s">
        <v>2651</v>
      </c>
      <c r="B760" s="663"/>
      <c r="C760" s="730">
        <v>9012</v>
      </c>
      <c r="D760" s="715" t="s">
        <v>2791</v>
      </c>
      <c r="E760" s="711">
        <v>796</v>
      </c>
      <c r="F760" s="664">
        <v>800</v>
      </c>
      <c r="G760" s="664"/>
      <c r="H760" s="664"/>
      <c r="I760" s="711">
        <v>796</v>
      </c>
      <c r="J760" s="664">
        <v>800</v>
      </c>
    </row>
    <row r="761" spans="1:10" ht="15">
      <c r="A761" s="663" t="s">
        <v>2651</v>
      </c>
      <c r="B761" s="663"/>
      <c r="C761" s="730">
        <v>9082</v>
      </c>
      <c r="D761" s="715" t="s">
        <v>2815</v>
      </c>
      <c r="E761" s="711">
        <v>19</v>
      </c>
      <c r="F761" s="664">
        <v>25</v>
      </c>
      <c r="G761" s="664"/>
      <c r="H761" s="664"/>
      <c r="I761" s="711">
        <v>19</v>
      </c>
      <c r="J761" s="664">
        <v>25</v>
      </c>
    </row>
    <row r="762" spans="1:10" ht="15">
      <c r="A762" s="663" t="s">
        <v>2651</v>
      </c>
      <c r="B762" s="663"/>
      <c r="C762" s="730">
        <v>9083</v>
      </c>
      <c r="D762" s="715" t="s">
        <v>2851</v>
      </c>
      <c r="E762" s="711">
        <v>18</v>
      </c>
      <c r="F762" s="664">
        <v>20</v>
      </c>
      <c r="G762" s="664"/>
      <c r="H762" s="664"/>
      <c r="I762" s="711">
        <v>18</v>
      </c>
      <c r="J762" s="664">
        <v>20</v>
      </c>
    </row>
    <row r="763" spans="1:10" ht="15">
      <c r="A763" s="663" t="s">
        <v>2651</v>
      </c>
      <c r="B763" s="663"/>
      <c r="C763" s="730">
        <v>9137</v>
      </c>
      <c r="D763" s="715" t="s">
        <v>2852</v>
      </c>
      <c r="E763" s="711">
        <v>43</v>
      </c>
      <c r="F763" s="664">
        <v>45</v>
      </c>
      <c r="G763" s="664"/>
      <c r="H763" s="664"/>
      <c r="I763" s="711">
        <v>43</v>
      </c>
      <c r="J763" s="664">
        <v>45</v>
      </c>
    </row>
    <row r="764" spans="1:10" ht="15">
      <c r="A764" s="663" t="s">
        <v>2651</v>
      </c>
      <c r="B764" s="663"/>
      <c r="C764" s="730">
        <v>9158</v>
      </c>
      <c r="D764" s="715" t="s">
        <v>2853</v>
      </c>
      <c r="E764" s="711">
        <v>49</v>
      </c>
      <c r="F764" s="664">
        <v>50</v>
      </c>
      <c r="G764" s="664"/>
      <c r="H764" s="664"/>
      <c r="I764" s="711">
        <v>49</v>
      </c>
      <c r="J764" s="664">
        <v>50</v>
      </c>
    </row>
    <row r="765" spans="1:10" ht="15">
      <c r="A765" s="663" t="s">
        <v>2651</v>
      </c>
      <c r="B765" s="663"/>
      <c r="C765" s="730">
        <v>9159</v>
      </c>
      <c r="D765" s="715" t="s">
        <v>2818</v>
      </c>
      <c r="E765" s="711">
        <v>1</v>
      </c>
      <c r="F765" s="664">
        <v>2</v>
      </c>
      <c r="G765" s="664"/>
      <c r="H765" s="664"/>
      <c r="I765" s="711">
        <v>1</v>
      </c>
      <c r="J765" s="664">
        <v>2</v>
      </c>
    </row>
    <row r="766" spans="1:10" ht="15">
      <c r="A766" s="663" t="s">
        <v>2651</v>
      </c>
      <c r="B766" s="663"/>
      <c r="C766" s="730">
        <v>9161</v>
      </c>
      <c r="D766" s="715" t="s">
        <v>2754</v>
      </c>
      <c r="E766" s="711">
        <v>88</v>
      </c>
      <c r="F766" s="664">
        <v>100</v>
      </c>
      <c r="G766" s="664"/>
      <c r="H766" s="664"/>
      <c r="I766" s="711">
        <v>88</v>
      </c>
      <c r="J766" s="664">
        <v>100</v>
      </c>
    </row>
    <row r="767" spans="1:10" ht="15">
      <c r="A767" s="663" t="s">
        <v>2651</v>
      </c>
      <c r="B767" s="663"/>
      <c r="C767" s="730">
        <v>9177</v>
      </c>
      <c r="D767" s="715" t="s">
        <v>2761</v>
      </c>
      <c r="E767" s="711"/>
      <c r="F767" s="664">
        <v>10</v>
      </c>
      <c r="G767" s="664"/>
      <c r="H767" s="664"/>
      <c r="I767" s="711"/>
      <c r="J767" s="664">
        <v>10</v>
      </c>
    </row>
    <row r="768" spans="1:10" ht="15">
      <c r="A768" s="663" t="s">
        <v>2651</v>
      </c>
      <c r="B768" s="663"/>
      <c r="C768" s="730">
        <v>9180</v>
      </c>
      <c r="D768" s="715" t="s">
        <v>2854</v>
      </c>
      <c r="E768" s="711">
        <v>20</v>
      </c>
      <c r="F768" s="664">
        <v>20</v>
      </c>
      <c r="G768" s="664"/>
      <c r="H768" s="664"/>
      <c r="I768" s="711">
        <v>20</v>
      </c>
      <c r="J768" s="664">
        <v>20</v>
      </c>
    </row>
    <row r="769" spans="1:10" ht="15">
      <c r="A769" s="663" t="s">
        <v>2651</v>
      </c>
      <c r="B769" s="663"/>
      <c r="C769" s="730">
        <v>9183</v>
      </c>
      <c r="D769" s="715" t="s">
        <v>2855</v>
      </c>
      <c r="E769" s="711">
        <v>53</v>
      </c>
      <c r="F769" s="664">
        <v>60</v>
      </c>
      <c r="G769" s="664"/>
      <c r="H769" s="664"/>
      <c r="I769" s="711">
        <v>53</v>
      </c>
      <c r="J769" s="664">
        <v>60</v>
      </c>
    </row>
    <row r="770" spans="1:10">
      <c r="A770" s="663" t="s">
        <v>2651</v>
      </c>
      <c r="B770" s="663"/>
      <c r="C770" s="731">
        <v>9214</v>
      </c>
      <c r="D770" s="720" t="s">
        <v>2856</v>
      </c>
      <c r="E770" s="711"/>
      <c r="F770" s="664">
        <v>1</v>
      </c>
      <c r="G770" s="664"/>
      <c r="H770" s="664"/>
      <c r="I770" s="711"/>
      <c r="J770" s="664">
        <v>1</v>
      </c>
    </row>
    <row r="771" spans="1:10">
      <c r="A771" s="663" t="s">
        <v>2651</v>
      </c>
      <c r="B771" s="663"/>
      <c r="C771" s="731">
        <v>9215</v>
      </c>
      <c r="D771" s="720" t="s">
        <v>2857</v>
      </c>
      <c r="E771" s="711">
        <v>231</v>
      </c>
      <c r="F771" s="664">
        <v>250</v>
      </c>
      <c r="G771" s="664"/>
      <c r="H771" s="664"/>
      <c r="I771" s="711">
        <v>231</v>
      </c>
      <c r="J771" s="664">
        <v>250</v>
      </c>
    </row>
    <row r="772" spans="1:10" ht="15">
      <c r="A772" s="663" t="s">
        <v>2651</v>
      </c>
      <c r="B772" s="663"/>
      <c r="C772" s="730">
        <v>9239</v>
      </c>
      <c r="D772" s="715" t="s">
        <v>2858</v>
      </c>
      <c r="E772" s="711">
        <v>754</v>
      </c>
      <c r="F772" s="664">
        <v>800</v>
      </c>
      <c r="G772" s="664"/>
      <c r="H772" s="664"/>
      <c r="I772" s="711">
        <v>754</v>
      </c>
      <c r="J772" s="664">
        <v>800</v>
      </c>
    </row>
    <row r="773" spans="1:10" ht="15">
      <c r="A773" s="663" t="s">
        <v>2651</v>
      </c>
      <c r="B773" s="663"/>
      <c r="C773" s="730">
        <v>9240</v>
      </c>
      <c r="D773" s="715" t="s">
        <v>2859</v>
      </c>
      <c r="E773" s="711">
        <v>5502</v>
      </c>
      <c r="F773" s="664">
        <v>5510</v>
      </c>
      <c r="G773" s="664"/>
      <c r="H773" s="664"/>
      <c r="I773" s="711">
        <v>5502</v>
      </c>
      <c r="J773" s="664">
        <v>5510</v>
      </c>
    </row>
    <row r="774" spans="1:10" ht="15">
      <c r="A774" s="663" t="s">
        <v>2651</v>
      </c>
      <c r="B774" s="663"/>
      <c r="C774" s="730" t="s">
        <v>2099</v>
      </c>
      <c r="D774" s="715" t="s">
        <v>2100</v>
      </c>
      <c r="E774" s="711">
        <v>2</v>
      </c>
      <c r="F774" s="664">
        <v>1</v>
      </c>
      <c r="G774" s="664"/>
      <c r="H774" s="664"/>
      <c r="I774" s="711">
        <v>2</v>
      </c>
      <c r="J774" s="664">
        <v>1</v>
      </c>
    </row>
    <row r="775" spans="1:10" ht="15">
      <c r="A775" s="663" t="s">
        <v>2651</v>
      </c>
      <c r="B775" s="663"/>
      <c r="C775" s="730">
        <v>5796001</v>
      </c>
      <c r="D775" s="715" t="s">
        <v>2847</v>
      </c>
      <c r="E775" s="711"/>
      <c r="F775" s="664">
        <v>1</v>
      </c>
      <c r="G775" s="664"/>
      <c r="H775" s="664"/>
      <c r="I775" s="711"/>
      <c r="J775" s="664">
        <v>1</v>
      </c>
    </row>
    <row r="776" spans="1:10" ht="15">
      <c r="A776" s="663" t="s">
        <v>2651</v>
      </c>
      <c r="B776" s="663"/>
      <c r="C776" s="736">
        <v>9241</v>
      </c>
      <c r="D776" s="715" t="s">
        <v>2839</v>
      </c>
      <c r="E776" s="711">
        <v>2337</v>
      </c>
      <c r="F776" s="664">
        <v>2340</v>
      </c>
      <c r="G776" s="664"/>
      <c r="H776" s="664"/>
      <c r="I776" s="711">
        <v>2337</v>
      </c>
      <c r="J776" s="664">
        <v>2340</v>
      </c>
    </row>
    <row r="777" spans="1:10">
      <c r="A777" s="663" t="s">
        <v>2651</v>
      </c>
      <c r="B777" s="663"/>
      <c r="C777" s="737">
        <v>9301</v>
      </c>
      <c r="D777" s="732" t="s">
        <v>2860</v>
      </c>
      <c r="E777" s="711">
        <v>8</v>
      </c>
      <c r="F777" s="664">
        <v>50</v>
      </c>
      <c r="G777" s="664"/>
      <c r="H777" s="664"/>
      <c r="I777" s="711">
        <v>8</v>
      </c>
      <c r="J777" s="664">
        <v>50</v>
      </c>
    </row>
    <row r="778" spans="1:10">
      <c r="A778" s="663" t="s">
        <v>2651</v>
      </c>
      <c r="B778" s="663"/>
      <c r="C778" s="737" t="s">
        <v>2848</v>
      </c>
      <c r="D778" s="733" t="s">
        <v>2721</v>
      </c>
      <c r="E778" s="711"/>
      <c r="F778" s="664">
        <v>1</v>
      </c>
      <c r="G778" s="664"/>
      <c r="H778" s="664"/>
      <c r="I778" s="711"/>
      <c r="J778" s="664">
        <v>1</v>
      </c>
    </row>
    <row r="779" spans="1:10">
      <c r="A779" s="663" t="s">
        <v>2651</v>
      </c>
      <c r="B779" s="663"/>
      <c r="C779" s="737" t="s">
        <v>2789</v>
      </c>
      <c r="D779" s="734" t="s">
        <v>2861</v>
      </c>
      <c r="E779" s="711"/>
      <c r="F779" s="664">
        <v>1</v>
      </c>
      <c r="G779" s="664"/>
      <c r="H779" s="664"/>
      <c r="I779" s="711"/>
      <c r="J779" s="664">
        <v>1</v>
      </c>
    </row>
    <row r="780" spans="1:10">
      <c r="A780" s="663" t="s">
        <v>2651</v>
      </c>
      <c r="B780" s="663"/>
      <c r="C780" s="737" t="s">
        <v>2701</v>
      </c>
      <c r="D780" s="735" t="s">
        <v>2715</v>
      </c>
      <c r="E780" s="711"/>
      <c r="F780" s="664">
        <v>1</v>
      </c>
      <c r="G780" s="664"/>
      <c r="H780" s="664"/>
      <c r="I780" s="711"/>
      <c r="J780" s="664">
        <v>1</v>
      </c>
    </row>
    <row r="781" spans="1:10">
      <c r="A781" s="663" t="s">
        <v>2651</v>
      </c>
      <c r="B781" s="663"/>
      <c r="C781" s="737" t="s">
        <v>2850</v>
      </c>
      <c r="D781" s="732" t="s">
        <v>2862</v>
      </c>
      <c r="E781" s="711"/>
      <c r="F781" s="664">
        <v>1</v>
      </c>
      <c r="G781" s="664"/>
      <c r="H781" s="664"/>
      <c r="I781" s="711"/>
      <c r="J781" s="664">
        <v>1</v>
      </c>
    </row>
    <row r="782" spans="1:10">
      <c r="A782" s="663" t="s">
        <v>2651</v>
      </c>
      <c r="B782" s="663"/>
      <c r="C782" s="738" t="s">
        <v>2849</v>
      </c>
      <c r="D782" s="732" t="s">
        <v>2863</v>
      </c>
      <c r="E782" s="711">
        <v>298</v>
      </c>
      <c r="F782" s="664">
        <v>320</v>
      </c>
      <c r="G782" s="664"/>
      <c r="H782" s="664"/>
      <c r="I782" s="711">
        <v>298</v>
      </c>
      <c r="J782" s="664">
        <v>320</v>
      </c>
    </row>
    <row r="783" spans="1:10">
      <c r="A783" s="663" t="s">
        <v>2651</v>
      </c>
      <c r="B783" s="663"/>
      <c r="C783" s="739" t="s">
        <v>2608</v>
      </c>
      <c r="D783" s="732" t="s">
        <v>2609</v>
      </c>
      <c r="E783" s="711">
        <v>2</v>
      </c>
      <c r="F783" s="664">
        <v>1</v>
      </c>
      <c r="G783" s="664"/>
      <c r="H783" s="664"/>
      <c r="I783" s="711">
        <v>2</v>
      </c>
      <c r="J783" s="664">
        <v>1</v>
      </c>
    </row>
    <row r="784" spans="1:10">
      <c r="A784" s="89" t="s">
        <v>2635</v>
      </c>
      <c r="C784" s="418"/>
      <c r="D784" s="664"/>
      <c r="E784" s="526">
        <v>10221</v>
      </c>
      <c r="F784" s="526">
        <v>10411</v>
      </c>
      <c r="G784" s="664"/>
      <c r="H784" s="664"/>
      <c r="I784" s="526">
        <v>10221</v>
      </c>
      <c r="J784" s="526">
        <v>10411</v>
      </c>
    </row>
    <row r="785" spans="1:10">
      <c r="C785" s="418"/>
      <c r="D785" s="664"/>
      <c r="E785" s="664"/>
      <c r="F785" s="664"/>
      <c r="G785" s="664"/>
      <c r="H785" s="664"/>
      <c r="I785" s="664"/>
      <c r="J785" s="664"/>
    </row>
    <row r="786" spans="1:10">
      <c r="C786" s="418"/>
      <c r="D786" s="664"/>
      <c r="E786" s="664"/>
      <c r="F786" s="664"/>
      <c r="G786" s="664"/>
      <c r="H786" s="664"/>
      <c r="I786" s="664"/>
      <c r="J786" s="664"/>
    </row>
    <row r="787" spans="1:10">
      <c r="A787" s="664" t="s">
        <v>2629</v>
      </c>
      <c r="B787" s="664"/>
      <c r="C787" s="741">
        <v>9045</v>
      </c>
      <c r="D787" s="742" t="s">
        <v>2864</v>
      </c>
      <c r="E787" s="711">
        <v>9</v>
      </c>
      <c r="F787" s="664">
        <v>15</v>
      </c>
      <c r="G787" s="664"/>
      <c r="H787" s="664"/>
      <c r="I787" s="711">
        <v>9</v>
      </c>
      <c r="J787" s="664">
        <v>15</v>
      </c>
    </row>
    <row r="788" spans="1:10">
      <c r="A788" s="664" t="s">
        <v>2629</v>
      </c>
      <c r="B788" s="664"/>
      <c r="C788" s="741">
        <v>9046</v>
      </c>
      <c r="D788" s="742" t="s">
        <v>2865</v>
      </c>
      <c r="E788" s="711">
        <v>7</v>
      </c>
      <c r="F788" s="664">
        <v>12</v>
      </c>
      <c r="G788" s="664"/>
      <c r="H788" s="664"/>
      <c r="I788" s="711">
        <v>7</v>
      </c>
      <c r="J788" s="664">
        <v>12</v>
      </c>
    </row>
    <row r="789" spans="1:10">
      <c r="A789" s="664" t="s">
        <v>2629</v>
      </c>
      <c r="B789" s="664"/>
      <c r="C789" s="741">
        <v>9052</v>
      </c>
      <c r="D789" s="743" t="s">
        <v>2866</v>
      </c>
      <c r="E789" s="711"/>
      <c r="F789" s="664"/>
      <c r="G789" s="664"/>
      <c r="H789" s="664"/>
      <c r="I789" s="711"/>
      <c r="J789" s="664"/>
    </row>
    <row r="790" spans="1:10">
      <c r="A790" s="664" t="s">
        <v>2629</v>
      </c>
      <c r="B790" s="664"/>
      <c r="C790" s="741">
        <v>9053</v>
      </c>
      <c r="D790" s="743" t="s">
        <v>2867</v>
      </c>
      <c r="E790" s="711"/>
      <c r="F790" s="664"/>
      <c r="G790" s="664"/>
      <c r="H790" s="664"/>
      <c r="I790" s="711"/>
      <c r="J790" s="664"/>
    </row>
    <row r="791" spans="1:10">
      <c r="A791" s="664" t="s">
        <v>2629</v>
      </c>
      <c r="B791" s="664"/>
      <c r="C791" s="741">
        <v>9054</v>
      </c>
      <c r="D791" s="743" t="s">
        <v>2868</v>
      </c>
      <c r="E791" s="711"/>
      <c r="F791" s="664"/>
      <c r="G791" s="664"/>
      <c r="H791" s="664"/>
      <c r="I791" s="711"/>
      <c r="J791" s="664"/>
    </row>
    <row r="792" spans="1:10">
      <c r="A792" s="664" t="s">
        <v>2629</v>
      </c>
      <c r="B792" s="664"/>
      <c r="C792" s="741">
        <v>9055</v>
      </c>
      <c r="D792" s="743" t="s">
        <v>2869</v>
      </c>
      <c r="E792" s="711"/>
      <c r="F792" s="664"/>
      <c r="G792" s="664"/>
      <c r="H792" s="664"/>
      <c r="I792" s="711"/>
      <c r="J792" s="664"/>
    </row>
    <row r="793" spans="1:10">
      <c r="A793" s="664" t="s">
        <v>2629</v>
      </c>
      <c r="B793" s="664"/>
      <c r="C793" s="741">
        <v>9108</v>
      </c>
      <c r="D793" s="743" t="s">
        <v>2878</v>
      </c>
      <c r="E793" s="711">
        <v>1</v>
      </c>
      <c r="F793" s="664">
        <v>7</v>
      </c>
      <c r="G793" s="664"/>
      <c r="H793" s="664"/>
      <c r="I793" s="711">
        <v>1</v>
      </c>
      <c r="J793" s="664">
        <v>7</v>
      </c>
    </row>
    <row r="794" spans="1:10">
      <c r="A794" s="664" t="s">
        <v>2629</v>
      </c>
      <c r="B794" s="664"/>
      <c r="C794" s="741">
        <v>9056</v>
      </c>
      <c r="D794" s="743" t="s">
        <v>2870</v>
      </c>
      <c r="E794" s="711"/>
      <c r="F794" s="664"/>
      <c r="G794" s="664"/>
      <c r="H794" s="664"/>
      <c r="I794" s="711"/>
      <c r="J794" s="664"/>
    </row>
    <row r="795" spans="1:10">
      <c r="A795" s="664" t="s">
        <v>2629</v>
      </c>
      <c r="B795" s="664"/>
      <c r="C795" s="741">
        <v>9174</v>
      </c>
      <c r="D795" s="742" t="s">
        <v>2871</v>
      </c>
      <c r="E795" s="711"/>
      <c r="F795" s="664"/>
      <c r="G795" s="664"/>
      <c r="H795" s="664"/>
      <c r="I795" s="711"/>
      <c r="J795" s="664"/>
    </row>
    <row r="796" spans="1:10">
      <c r="A796" s="664" t="s">
        <v>2629</v>
      </c>
      <c r="B796" s="664"/>
      <c r="C796" s="741">
        <v>9214</v>
      </c>
      <c r="D796" s="744" t="s">
        <v>2856</v>
      </c>
      <c r="E796" s="711">
        <v>22</v>
      </c>
      <c r="F796" s="664">
        <v>30</v>
      </c>
      <c r="G796" s="664"/>
      <c r="H796" s="664"/>
      <c r="I796" s="711">
        <v>22</v>
      </c>
      <c r="J796" s="664">
        <v>30</v>
      </c>
    </row>
    <row r="797" spans="1:10">
      <c r="A797" s="664" t="s">
        <v>2629</v>
      </c>
      <c r="B797" s="664"/>
      <c r="C797" s="741">
        <v>9245</v>
      </c>
      <c r="D797" s="745" t="s">
        <v>2872</v>
      </c>
      <c r="E797" s="711">
        <v>16</v>
      </c>
      <c r="F797" s="664">
        <v>25</v>
      </c>
      <c r="G797" s="664"/>
      <c r="H797" s="664"/>
      <c r="I797" s="711">
        <v>16</v>
      </c>
      <c r="J797" s="664">
        <v>25</v>
      </c>
    </row>
    <row r="798" spans="1:10">
      <c r="A798" s="664" t="s">
        <v>2629</v>
      </c>
      <c r="B798" s="664"/>
      <c r="C798" s="741">
        <v>9308</v>
      </c>
      <c r="D798" s="744" t="s">
        <v>2873</v>
      </c>
      <c r="E798" s="711">
        <v>7</v>
      </c>
      <c r="F798" s="664">
        <v>7</v>
      </c>
      <c r="G798" s="664"/>
      <c r="H798" s="664"/>
      <c r="I798" s="711">
        <v>7</v>
      </c>
      <c r="J798" s="664">
        <v>7</v>
      </c>
    </row>
    <row r="799" spans="1:10">
      <c r="A799" s="664" t="s">
        <v>2629</v>
      </c>
      <c r="B799" s="664"/>
      <c r="C799" s="741">
        <v>9323</v>
      </c>
      <c r="D799" s="744" t="s">
        <v>2874</v>
      </c>
      <c r="E799" s="711">
        <v>7</v>
      </c>
      <c r="F799" s="664">
        <v>7</v>
      </c>
      <c r="G799" s="664"/>
      <c r="H799" s="664"/>
      <c r="I799" s="711">
        <v>7</v>
      </c>
      <c r="J799" s="664">
        <v>7</v>
      </c>
    </row>
    <row r="800" spans="1:10">
      <c r="A800" s="664" t="s">
        <v>2629</v>
      </c>
      <c r="B800" s="664"/>
      <c r="C800" s="741">
        <v>9324</v>
      </c>
      <c r="D800" s="744" t="s">
        <v>2875</v>
      </c>
      <c r="E800" s="711"/>
      <c r="F800" s="664"/>
      <c r="G800" s="664"/>
      <c r="H800" s="664"/>
      <c r="I800" s="711"/>
      <c r="J800" s="664"/>
    </row>
    <row r="801" spans="1:10">
      <c r="A801" s="664" t="s">
        <v>2629</v>
      </c>
      <c r="B801" s="664"/>
      <c r="C801" s="741" t="s">
        <v>2876</v>
      </c>
      <c r="D801" s="745" t="s">
        <v>2877</v>
      </c>
      <c r="E801" s="711"/>
      <c r="F801" s="664"/>
      <c r="G801" s="664"/>
      <c r="H801" s="664"/>
      <c r="I801" s="711"/>
      <c r="J801" s="664"/>
    </row>
    <row r="802" spans="1:10">
      <c r="A802" s="526" t="s">
        <v>2635</v>
      </c>
      <c r="B802" s="664"/>
      <c r="C802" s="746"/>
      <c r="D802" s="664"/>
      <c r="E802" s="526">
        <v>69</v>
      </c>
      <c r="F802" s="526">
        <v>103</v>
      </c>
      <c r="G802" s="664"/>
      <c r="H802" s="664"/>
      <c r="I802" s="526">
        <v>69</v>
      </c>
      <c r="J802" s="526">
        <v>103</v>
      </c>
    </row>
    <row r="803" spans="1:10">
      <c r="A803" s="664"/>
      <c r="B803" s="664"/>
      <c r="C803" s="418"/>
      <c r="D803" s="664"/>
      <c r="E803" s="664"/>
      <c r="F803" s="664"/>
      <c r="G803" s="664"/>
      <c r="H803" s="664"/>
      <c r="I803" s="664"/>
      <c r="J803" s="664"/>
    </row>
    <row r="804" spans="1:10">
      <c r="A804" s="664"/>
      <c r="B804" s="664"/>
      <c r="C804" s="418"/>
      <c r="D804" s="664"/>
      <c r="E804" s="664"/>
      <c r="F804" s="664"/>
      <c r="G804" s="664"/>
      <c r="H804" s="664"/>
      <c r="I804" s="664"/>
      <c r="J804" s="664"/>
    </row>
    <row r="805" spans="1:10">
      <c r="A805" s="664" t="s">
        <v>2628</v>
      </c>
      <c r="B805" s="664"/>
      <c r="C805" s="747">
        <v>9034</v>
      </c>
      <c r="D805" s="687" t="s">
        <v>2879</v>
      </c>
      <c r="E805" s="711">
        <v>14</v>
      </c>
      <c r="F805" s="664">
        <v>15</v>
      </c>
      <c r="G805" s="664"/>
      <c r="H805" s="664"/>
      <c r="I805" s="711">
        <v>14</v>
      </c>
      <c r="J805" s="664">
        <v>15</v>
      </c>
    </row>
    <row r="806" spans="1:10">
      <c r="A806" s="664" t="s">
        <v>2628</v>
      </c>
      <c r="B806" s="664"/>
      <c r="C806" s="748">
        <v>9083</v>
      </c>
      <c r="D806" s="687" t="s">
        <v>2880</v>
      </c>
      <c r="E806" s="711"/>
      <c r="F806" s="664">
        <v>1</v>
      </c>
      <c r="G806" s="664"/>
      <c r="H806" s="664"/>
      <c r="I806" s="711"/>
      <c r="J806" s="664">
        <v>1</v>
      </c>
    </row>
    <row r="807" spans="1:10">
      <c r="A807" s="664" t="s">
        <v>2628</v>
      </c>
      <c r="B807" s="664"/>
      <c r="C807" s="747">
        <v>9122</v>
      </c>
      <c r="D807" s="687" t="s">
        <v>2881</v>
      </c>
      <c r="E807" s="711">
        <v>84</v>
      </c>
      <c r="F807" s="664">
        <v>85</v>
      </c>
      <c r="G807" s="664"/>
      <c r="H807" s="664"/>
      <c r="I807" s="711">
        <v>84</v>
      </c>
      <c r="J807" s="664">
        <v>85</v>
      </c>
    </row>
    <row r="808" spans="1:10">
      <c r="A808" s="664" t="s">
        <v>2628</v>
      </c>
      <c r="B808" s="664"/>
      <c r="C808" s="747">
        <v>9123</v>
      </c>
      <c r="D808" s="749" t="s">
        <v>2741</v>
      </c>
      <c r="E808" s="711"/>
      <c r="F808" s="664">
        <v>5</v>
      </c>
      <c r="G808" s="664"/>
      <c r="H808" s="664"/>
      <c r="I808" s="711"/>
      <c r="J808" s="664">
        <v>5</v>
      </c>
    </row>
    <row r="809" spans="1:10">
      <c r="A809" s="664" t="s">
        <v>2628</v>
      </c>
      <c r="B809" s="664"/>
      <c r="C809" s="747">
        <v>9124</v>
      </c>
      <c r="D809" s="750" t="s">
        <v>2882</v>
      </c>
      <c r="E809" s="711"/>
      <c r="F809" s="664">
        <v>5</v>
      </c>
      <c r="G809" s="664"/>
      <c r="H809" s="664"/>
      <c r="I809" s="711"/>
      <c r="J809" s="664">
        <v>5</v>
      </c>
    </row>
    <row r="810" spans="1:10">
      <c r="A810" s="664" t="s">
        <v>2628</v>
      </c>
      <c r="B810" s="664"/>
      <c r="C810" s="747">
        <v>9127</v>
      </c>
      <c r="D810" s="751" t="s">
        <v>2742</v>
      </c>
      <c r="E810" s="711">
        <v>1033</v>
      </c>
      <c r="F810" s="664">
        <v>1040</v>
      </c>
      <c r="G810" s="664"/>
      <c r="H810" s="664"/>
      <c r="I810" s="711">
        <v>1033</v>
      </c>
      <c r="J810" s="664">
        <v>1040</v>
      </c>
    </row>
    <row r="811" spans="1:10">
      <c r="A811" s="664" t="s">
        <v>2628</v>
      </c>
      <c r="B811" s="664"/>
      <c r="C811" s="747">
        <v>9128</v>
      </c>
      <c r="D811" s="751" t="s">
        <v>2743</v>
      </c>
      <c r="E811" s="711">
        <v>65</v>
      </c>
      <c r="F811" s="664">
        <v>70</v>
      </c>
      <c r="G811" s="664"/>
      <c r="H811" s="664"/>
      <c r="I811" s="711">
        <v>65</v>
      </c>
      <c r="J811" s="664">
        <v>70</v>
      </c>
    </row>
    <row r="812" spans="1:10">
      <c r="A812" s="664" t="s">
        <v>2628</v>
      </c>
      <c r="B812" s="664"/>
      <c r="C812" s="747">
        <v>9129</v>
      </c>
      <c r="D812" s="751" t="s">
        <v>2883</v>
      </c>
      <c r="E812" s="711">
        <v>449</v>
      </c>
      <c r="F812" s="664">
        <v>450</v>
      </c>
      <c r="G812" s="664"/>
      <c r="H812" s="664"/>
      <c r="I812" s="711">
        <v>449</v>
      </c>
      <c r="J812" s="664">
        <v>450</v>
      </c>
    </row>
    <row r="813" spans="1:10">
      <c r="A813" s="664" t="s">
        <v>2628</v>
      </c>
      <c r="B813" s="664"/>
      <c r="C813" s="747">
        <v>9130</v>
      </c>
      <c r="D813" s="752" t="s">
        <v>2884</v>
      </c>
      <c r="E813" s="711">
        <v>4</v>
      </c>
      <c r="F813" s="664">
        <v>5</v>
      </c>
      <c r="G813" s="664"/>
      <c r="H813" s="664"/>
      <c r="I813" s="711">
        <v>4</v>
      </c>
      <c r="J813" s="664">
        <v>5</v>
      </c>
    </row>
    <row r="814" spans="1:10">
      <c r="A814" s="664" t="s">
        <v>2628</v>
      </c>
      <c r="B814" s="664"/>
      <c r="C814" s="747">
        <v>9131</v>
      </c>
      <c r="D814" s="753" t="s">
        <v>2885</v>
      </c>
      <c r="E814" s="711"/>
      <c r="F814" s="664">
        <v>20</v>
      </c>
      <c r="G814" s="664"/>
      <c r="H814" s="664"/>
      <c r="I814" s="711"/>
      <c r="J814" s="664">
        <v>20</v>
      </c>
    </row>
    <row r="815" spans="1:10">
      <c r="A815" s="664" t="s">
        <v>2628</v>
      </c>
      <c r="B815" s="664"/>
      <c r="C815" s="747">
        <v>9132</v>
      </c>
      <c r="D815" s="753" t="s">
        <v>2886</v>
      </c>
      <c r="E815" s="711"/>
      <c r="F815" s="664">
        <v>8</v>
      </c>
      <c r="G815" s="664"/>
      <c r="H815" s="664"/>
      <c r="I815" s="711"/>
      <c r="J815" s="664">
        <v>8</v>
      </c>
    </row>
    <row r="816" spans="1:10">
      <c r="A816" s="664" t="s">
        <v>2628</v>
      </c>
      <c r="B816" s="664"/>
      <c r="C816" s="748">
        <v>9133</v>
      </c>
      <c r="D816" s="687" t="s">
        <v>2887</v>
      </c>
      <c r="E816" s="711"/>
      <c r="F816" s="664">
        <v>1</v>
      </c>
      <c r="G816" s="664"/>
      <c r="H816" s="664"/>
      <c r="I816" s="711"/>
      <c r="J816" s="664">
        <v>1</v>
      </c>
    </row>
    <row r="817" spans="1:10">
      <c r="A817" s="664" t="s">
        <v>2628</v>
      </c>
      <c r="B817" s="664"/>
      <c r="C817" s="748">
        <v>9134</v>
      </c>
      <c r="D817" s="687" t="s">
        <v>2888</v>
      </c>
      <c r="E817" s="711">
        <v>1</v>
      </c>
      <c r="F817" s="664">
        <v>1</v>
      </c>
      <c r="G817" s="664"/>
      <c r="H817" s="664"/>
      <c r="I817" s="711">
        <v>1</v>
      </c>
      <c r="J817" s="664">
        <v>1</v>
      </c>
    </row>
    <row r="818" spans="1:10">
      <c r="A818" s="664" t="s">
        <v>2628</v>
      </c>
      <c r="B818" s="664"/>
      <c r="C818" s="747">
        <v>9135</v>
      </c>
      <c r="D818" s="751" t="s">
        <v>1937</v>
      </c>
      <c r="E818" s="711"/>
      <c r="F818" s="664">
        <v>5</v>
      </c>
      <c r="G818" s="664"/>
      <c r="H818" s="664"/>
      <c r="I818" s="711"/>
      <c r="J818" s="664">
        <v>5</v>
      </c>
    </row>
    <row r="819" spans="1:10">
      <c r="A819" s="664" t="s">
        <v>2628</v>
      </c>
      <c r="B819" s="664"/>
      <c r="C819" s="747">
        <v>9136</v>
      </c>
      <c r="D819" s="511" t="s">
        <v>2889</v>
      </c>
      <c r="E819" s="711"/>
      <c r="F819" s="664">
        <v>2</v>
      </c>
      <c r="G819" s="664"/>
      <c r="H819" s="664"/>
      <c r="I819" s="711"/>
      <c r="J819" s="664">
        <v>2</v>
      </c>
    </row>
    <row r="820" spans="1:10">
      <c r="A820" s="664" t="s">
        <v>2628</v>
      </c>
      <c r="B820" s="664"/>
      <c r="C820" s="747">
        <v>9137</v>
      </c>
      <c r="D820" s="751" t="s">
        <v>2747</v>
      </c>
      <c r="E820" s="711">
        <v>6</v>
      </c>
      <c r="F820" s="664">
        <v>6</v>
      </c>
      <c r="G820" s="664"/>
      <c r="H820" s="664"/>
      <c r="I820" s="711">
        <v>6</v>
      </c>
      <c r="J820" s="664">
        <v>6</v>
      </c>
    </row>
    <row r="821" spans="1:10">
      <c r="A821" s="664" t="s">
        <v>2628</v>
      </c>
      <c r="B821" s="664"/>
      <c r="C821" s="747">
        <v>9144</v>
      </c>
      <c r="D821" s="751" t="s">
        <v>2890</v>
      </c>
      <c r="E821" s="711"/>
      <c r="F821" s="664">
        <v>5</v>
      </c>
      <c r="G821" s="664"/>
      <c r="H821" s="664"/>
      <c r="I821" s="711"/>
      <c r="J821" s="664">
        <v>5</v>
      </c>
    </row>
    <row r="822" spans="1:10">
      <c r="A822" s="664" t="s">
        <v>2628</v>
      </c>
      <c r="B822" s="664"/>
      <c r="C822" s="747">
        <v>9147</v>
      </c>
      <c r="D822" s="751" t="s">
        <v>2891</v>
      </c>
      <c r="E822" s="711">
        <v>1</v>
      </c>
      <c r="F822" s="664">
        <v>1</v>
      </c>
      <c r="G822" s="664"/>
      <c r="H822" s="664"/>
      <c r="I822" s="711">
        <v>1</v>
      </c>
      <c r="J822" s="664">
        <v>1</v>
      </c>
    </row>
    <row r="823" spans="1:10">
      <c r="A823" s="664" t="s">
        <v>2628</v>
      </c>
      <c r="B823" s="664"/>
      <c r="C823" s="747">
        <v>9152</v>
      </c>
      <c r="D823" s="754" t="s">
        <v>2892</v>
      </c>
      <c r="E823" s="711"/>
      <c r="F823" s="664">
        <v>1</v>
      </c>
      <c r="G823" s="664"/>
      <c r="H823" s="664"/>
      <c r="I823" s="711"/>
      <c r="J823" s="664">
        <v>1</v>
      </c>
    </row>
    <row r="824" spans="1:10">
      <c r="A824" s="664" t="s">
        <v>2628</v>
      </c>
      <c r="B824" s="664"/>
      <c r="C824" s="747">
        <v>9153</v>
      </c>
      <c r="D824" s="754" t="s">
        <v>2893</v>
      </c>
      <c r="E824" s="711"/>
      <c r="F824" s="664">
        <v>1</v>
      </c>
      <c r="G824" s="664"/>
      <c r="H824" s="664"/>
      <c r="I824" s="711"/>
      <c r="J824" s="664">
        <v>1</v>
      </c>
    </row>
    <row r="825" spans="1:10">
      <c r="A825" s="664" t="s">
        <v>2628</v>
      </c>
      <c r="B825" s="664"/>
      <c r="C825" s="747">
        <v>9158</v>
      </c>
      <c r="D825" s="751" t="s">
        <v>2894</v>
      </c>
      <c r="E825" s="711"/>
      <c r="F825" s="664">
        <v>1</v>
      </c>
      <c r="G825" s="664"/>
      <c r="H825" s="664"/>
      <c r="I825" s="711"/>
      <c r="J825" s="664">
        <v>1</v>
      </c>
    </row>
    <row r="826" spans="1:10">
      <c r="A826" s="664" t="s">
        <v>2628</v>
      </c>
      <c r="B826" s="664"/>
      <c r="C826" s="747">
        <v>9159</v>
      </c>
      <c r="D826" s="751" t="s">
        <v>2818</v>
      </c>
      <c r="E826" s="711">
        <v>31</v>
      </c>
      <c r="F826" s="664">
        <v>35</v>
      </c>
      <c r="G826" s="664"/>
      <c r="H826" s="664"/>
      <c r="I826" s="711">
        <v>31</v>
      </c>
      <c r="J826" s="664">
        <v>35</v>
      </c>
    </row>
    <row r="827" spans="1:10">
      <c r="A827" s="664" t="s">
        <v>2628</v>
      </c>
      <c r="B827" s="664"/>
      <c r="C827" s="747">
        <v>9160</v>
      </c>
      <c r="D827" s="687" t="s">
        <v>2753</v>
      </c>
      <c r="E827" s="711">
        <v>7365</v>
      </c>
      <c r="F827" s="664">
        <v>7370</v>
      </c>
      <c r="G827" s="664"/>
      <c r="H827" s="664"/>
      <c r="I827" s="711">
        <v>7365</v>
      </c>
      <c r="J827" s="664">
        <v>7370</v>
      </c>
    </row>
    <row r="828" spans="1:10">
      <c r="A828" s="664" t="s">
        <v>2628</v>
      </c>
      <c r="B828" s="664"/>
      <c r="C828" s="747">
        <v>9161</v>
      </c>
      <c r="D828" s="687" t="s">
        <v>2754</v>
      </c>
      <c r="E828" s="711">
        <v>1557</v>
      </c>
      <c r="F828" s="664">
        <v>1560</v>
      </c>
      <c r="G828" s="664"/>
      <c r="H828" s="664"/>
      <c r="I828" s="711">
        <v>1557</v>
      </c>
      <c r="J828" s="664">
        <v>1560</v>
      </c>
    </row>
    <row r="829" spans="1:10">
      <c r="A829" s="664" t="s">
        <v>2628</v>
      </c>
      <c r="B829" s="664"/>
      <c r="C829" s="747">
        <v>9162</v>
      </c>
      <c r="D829" s="751" t="s">
        <v>2895</v>
      </c>
      <c r="E829" s="711">
        <v>52</v>
      </c>
      <c r="F829" s="664">
        <v>55</v>
      </c>
      <c r="G829" s="664"/>
      <c r="H829" s="664"/>
      <c r="I829" s="711">
        <v>52</v>
      </c>
      <c r="J829" s="664">
        <v>55</v>
      </c>
    </row>
    <row r="830" spans="1:10">
      <c r="A830" s="664" t="s">
        <v>2628</v>
      </c>
      <c r="B830" s="664"/>
      <c r="C830" s="747">
        <v>9163</v>
      </c>
      <c r="D830" s="751" t="s">
        <v>2896</v>
      </c>
      <c r="E830" s="711">
        <v>2</v>
      </c>
      <c r="F830" s="664">
        <v>5</v>
      </c>
      <c r="G830" s="664"/>
      <c r="H830" s="664"/>
      <c r="I830" s="711">
        <v>2</v>
      </c>
      <c r="J830" s="664">
        <v>5</v>
      </c>
    </row>
    <row r="831" spans="1:10">
      <c r="A831" s="664" t="s">
        <v>2628</v>
      </c>
      <c r="B831" s="664"/>
      <c r="C831" s="748">
        <v>9164</v>
      </c>
      <c r="D831" s="687" t="s">
        <v>2897</v>
      </c>
      <c r="E831" s="711">
        <v>11</v>
      </c>
      <c r="F831" s="664">
        <v>12</v>
      </c>
      <c r="G831" s="664"/>
      <c r="H831" s="664"/>
      <c r="I831" s="711">
        <v>11</v>
      </c>
      <c r="J831" s="664">
        <v>12</v>
      </c>
    </row>
    <row r="832" spans="1:10">
      <c r="A832" s="664" t="s">
        <v>2628</v>
      </c>
      <c r="B832" s="664"/>
      <c r="C832" s="748">
        <v>9167</v>
      </c>
      <c r="D832" s="687" t="s">
        <v>2898</v>
      </c>
      <c r="E832" s="711"/>
      <c r="F832" s="664">
        <v>1</v>
      </c>
      <c r="G832" s="664"/>
      <c r="H832" s="664"/>
      <c r="I832" s="711"/>
      <c r="J832" s="664">
        <v>1</v>
      </c>
    </row>
    <row r="833" spans="1:10">
      <c r="A833" s="664" t="s">
        <v>2628</v>
      </c>
      <c r="B833" s="664"/>
      <c r="C833" s="747">
        <v>9168</v>
      </c>
      <c r="D833" s="752" t="s">
        <v>2820</v>
      </c>
      <c r="E833" s="711"/>
      <c r="F833" s="664">
        <v>1</v>
      </c>
      <c r="G833" s="664"/>
      <c r="H833" s="664"/>
      <c r="I833" s="711"/>
      <c r="J833" s="664">
        <v>1</v>
      </c>
    </row>
    <row r="834" spans="1:10">
      <c r="A834" s="664" t="s">
        <v>2628</v>
      </c>
      <c r="B834" s="664"/>
      <c r="C834" s="747">
        <v>9169</v>
      </c>
      <c r="D834" s="751" t="s">
        <v>2899</v>
      </c>
      <c r="E834" s="711">
        <v>5</v>
      </c>
      <c r="F834" s="664">
        <v>5</v>
      </c>
      <c r="G834" s="664"/>
      <c r="H834" s="664"/>
      <c r="I834" s="711">
        <v>5</v>
      </c>
      <c r="J834" s="664">
        <v>5</v>
      </c>
    </row>
    <row r="835" spans="1:10">
      <c r="A835" s="664" t="s">
        <v>2628</v>
      </c>
      <c r="B835" s="664"/>
      <c r="C835" s="747">
        <v>9170</v>
      </c>
      <c r="D835" s="687" t="s">
        <v>2900</v>
      </c>
      <c r="E835" s="711">
        <v>13</v>
      </c>
      <c r="F835" s="664">
        <v>15</v>
      </c>
      <c r="G835" s="664"/>
      <c r="H835" s="664"/>
      <c r="I835" s="711">
        <v>13</v>
      </c>
      <c r="J835" s="664">
        <v>15</v>
      </c>
    </row>
    <row r="836" spans="1:10">
      <c r="A836" s="664" t="s">
        <v>2628</v>
      </c>
      <c r="B836" s="664"/>
      <c r="C836" s="747">
        <v>9177</v>
      </c>
      <c r="D836" s="751" t="s">
        <v>2761</v>
      </c>
      <c r="E836" s="711">
        <v>76</v>
      </c>
      <c r="F836" s="664">
        <v>80</v>
      </c>
      <c r="G836" s="664"/>
      <c r="H836" s="664"/>
      <c r="I836" s="711">
        <v>76</v>
      </c>
      <c r="J836" s="664">
        <v>80</v>
      </c>
    </row>
    <row r="837" spans="1:10">
      <c r="A837" s="664" t="s">
        <v>2628</v>
      </c>
      <c r="B837" s="664"/>
      <c r="C837" s="747">
        <v>9178</v>
      </c>
      <c r="D837" s="750" t="s">
        <v>2902</v>
      </c>
      <c r="E837" s="711">
        <v>1</v>
      </c>
      <c r="F837" s="664">
        <v>1</v>
      </c>
      <c r="G837" s="664"/>
      <c r="H837" s="664"/>
      <c r="I837" s="711">
        <v>1</v>
      </c>
      <c r="J837" s="664">
        <v>1</v>
      </c>
    </row>
    <row r="838" spans="1:10">
      <c r="A838" s="664" t="s">
        <v>2628</v>
      </c>
      <c r="B838" s="664"/>
      <c r="C838" s="747">
        <v>9180</v>
      </c>
      <c r="D838" s="751" t="s">
        <v>2903</v>
      </c>
      <c r="E838" s="711">
        <v>25</v>
      </c>
      <c r="F838" s="664">
        <v>25</v>
      </c>
      <c r="G838" s="664"/>
      <c r="H838" s="664"/>
      <c r="I838" s="711">
        <v>25</v>
      </c>
      <c r="J838" s="664">
        <v>25</v>
      </c>
    </row>
    <row r="839" spans="1:10">
      <c r="A839" s="664" t="s">
        <v>2628</v>
      </c>
      <c r="B839" s="664"/>
      <c r="C839" s="747">
        <v>9183</v>
      </c>
      <c r="D839" s="687" t="s">
        <v>2611</v>
      </c>
      <c r="E839" s="711">
        <v>1204</v>
      </c>
      <c r="F839" s="664">
        <v>1210</v>
      </c>
      <c r="G839" s="664"/>
      <c r="H839" s="664"/>
      <c r="I839" s="711">
        <v>1204</v>
      </c>
      <c r="J839" s="664">
        <v>1210</v>
      </c>
    </row>
    <row r="840" spans="1:10">
      <c r="A840" s="664" t="s">
        <v>2628</v>
      </c>
      <c r="B840" s="664"/>
      <c r="C840" s="747">
        <v>9187</v>
      </c>
      <c r="D840" s="751" t="s">
        <v>2904</v>
      </c>
      <c r="E840" s="711">
        <v>6</v>
      </c>
      <c r="F840" s="664">
        <v>8</v>
      </c>
      <c r="G840" s="664"/>
      <c r="H840" s="664"/>
      <c r="I840" s="711">
        <v>6</v>
      </c>
      <c r="J840" s="664">
        <v>8</v>
      </c>
    </row>
    <row r="841" spans="1:10">
      <c r="A841" s="664" t="s">
        <v>2628</v>
      </c>
      <c r="B841" s="664"/>
      <c r="C841" s="748">
        <v>9214</v>
      </c>
      <c r="D841" s="687" t="s">
        <v>2821</v>
      </c>
      <c r="E841" s="711"/>
      <c r="F841" s="664">
        <v>10</v>
      </c>
      <c r="G841" s="664"/>
      <c r="H841" s="664"/>
      <c r="I841" s="711"/>
      <c r="J841" s="664">
        <v>10</v>
      </c>
    </row>
    <row r="842" spans="1:10">
      <c r="A842" s="664" t="s">
        <v>2628</v>
      </c>
      <c r="B842" s="664"/>
      <c r="C842" s="747">
        <v>9215</v>
      </c>
      <c r="D842" s="751" t="s">
        <v>2762</v>
      </c>
      <c r="E842" s="711">
        <v>3301</v>
      </c>
      <c r="F842" s="664">
        <v>3300</v>
      </c>
      <c r="G842" s="664"/>
      <c r="H842" s="664"/>
      <c r="I842" s="711">
        <v>3301</v>
      </c>
      <c r="J842" s="664">
        <v>3300</v>
      </c>
    </row>
    <row r="843" spans="1:10">
      <c r="A843" s="664" t="s">
        <v>2628</v>
      </c>
      <c r="B843" s="664"/>
      <c r="C843" s="755">
        <v>9216</v>
      </c>
      <c r="D843" s="750" t="s">
        <v>2905</v>
      </c>
      <c r="E843" s="711"/>
      <c r="F843" s="664">
        <v>1</v>
      </c>
      <c r="G843" s="664"/>
      <c r="H843" s="664"/>
      <c r="I843" s="711"/>
      <c r="J843" s="664">
        <v>1</v>
      </c>
    </row>
    <row r="844" spans="1:10">
      <c r="A844" s="664" t="s">
        <v>2628</v>
      </c>
      <c r="B844" s="664"/>
      <c r="C844" s="747">
        <v>9219</v>
      </c>
      <c r="D844" s="752" t="s">
        <v>2906</v>
      </c>
      <c r="E844" s="711">
        <v>75</v>
      </c>
      <c r="F844" s="664">
        <v>75</v>
      </c>
      <c r="G844" s="664"/>
      <c r="H844" s="664"/>
      <c r="I844" s="711">
        <v>75</v>
      </c>
      <c r="J844" s="664">
        <v>75</v>
      </c>
    </row>
    <row r="845" spans="1:10">
      <c r="A845" s="664" t="s">
        <v>2628</v>
      </c>
      <c r="B845" s="664"/>
      <c r="C845" s="747">
        <v>9228</v>
      </c>
      <c r="D845" s="752" t="s">
        <v>2829</v>
      </c>
      <c r="E845" s="711"/>
      <c r="F845" s="664">
        <v>1</v>
      </c>
      <c r="G845" s="664"/>
      <c r="H845" s="664"/>
      <c r="I845" s="711"/>
      <c r="J845" s="664">
        <v>1</v>
      </c>
    </row>
    <row r="846" spans="1:10">
      <c r="A846" s="664" t="s">
        <v>2628</v>
      </c>
      <c r="B846" s="664"/>
      <c r="C846" s="747">
        <v>9234</v>
      </c>
      <c r="D846" s="687" t="s">
        <v>2705</v>
      </c>
      <c r="E846" s="711"/>
      <c r="F846" s="664">
        <v>270</v>
      </c>
      <c r="G846" s="664"/>
      <c r="H846" s="664"/>
      <c r="I846" s="711"/>
      <c r="J846" s="664">
        <v>270</v>
      </c>
    </row>
    <row r="847" spans="1:10">
      <c r="A847" s="664" t="s">
        <v>2628</v>
      </c>
      <c r="B847" s="664"/>
      <c r="C847" s="747">
        <v>9244</v>
      </c>
      <c r="D847" s="687" t="s">
        <v>2840</v>
      </c>
      <c r="E847" s="711">
        <v>33</v>
      </c>
      <c r="F847" s="664">
        <v>35</v>
      </c>
      <c r="G847" s="664"/>
      <c r="H847" s="664"/>
      <c r="I847" s="711">
        <v>33</v>
      </c>
      <c r="J847" s="664">
        <v>35</v>
      </c>
    </row>
    <row r="848" spans="1:10">
      <c r="A848" s="664" t="s">
        <v>2628</v>
      </c>
      <c r="B848" s="664"/>
      <c r="C848" s="748">
        <v>9246</v>
      </c>
      <c r="D848" s="754" t="s">
        <v>2907</v>
      </c>
      <c r="E848" s="711"/>
      <c r="F848" s="664">
        <v>5</v>
      </c>
      <c r="G848" s="664"/>
      <c r="H848" s="664"/>
      <c r="I848" s="711"/>
      <c r="J848" s="664">
        <v>5</v>
      </c>
    </row>
    <row r="849" spans="1:10">
      <c r="A849" s="664" t="s">
        <v>2628</v>
      </c>
      <c r="B849" s="664"/>
      <c r="C849" s="747">
        <v>9249</v>
      </c>
      <c r="D849" s="687" t="s">
        <v>2765</v>
      </c>
      <c r="E849" s="711"/>
      <c r="F849" s="664">
        <v>1</v>
      </c>
      <c r="G849" s="664"/>
      <c r="H849" s="664"/>
      <c r="I849" s="711"/>
      <c r="J849" s="664">
        <v>1</v>
      </c>
    </row>
    <row r="850" spans="1:10">
      <c r="A850" s="664" t="s">
        <v>2628</v>
      </c>
      <c r="B850" s="664"/>
      <c r="C850" s="747">
        <v>9306</v>
      </c>
      <c r="D850" s="752" t="s">
        <v>2908</v>
      </c>
      <c r="E850" s="711"/>
      <c r="F850" s="664">
        <v>1</v>
      </c>
      <c r="G850" s="664"/>
      <c r="H850" s="664"/>
      <c r="I850" s="711"/>
      <c r="J850" s="664">
        <v>1</v>
      </c>
    </row>
    <row r="851" spans="1:10">
      <c r="A851" s="664" t="s">
        <v>2628</v>
      </c>
      <c r="B851" s="664"/>
      <c r="C851" s="747">
        <v>9307</v>
      </c>
      <c r="D851" s="752" t="s">
        <v>1946</v>
      </c>
      <c r="E851" s="711"/>
      <c r="F851" s="664">
        <v>1</v>
      </c>
      <c r="G851" s="664"/>
      <c r="H851" s="664"/>
      <c r="I851" s="711"/>
      <c r="J851" s="664">
        <v>1</v>
      </c>
    </row>
    <row r="852" spans="1:10">
      <c r="A852" s="664" t="s">
        <v>2628</v>
      </c>
      <c r="B852" s="664"/>
      <c r="C852" s="747">
        <v>9309</v>
      </c>
      <c r="D852" s="687" t="s">
        <v>2909</v>
      </c>
      <c r="E852" s="711"/>
      <c r="F852" s="664">
        <v>5</v>
      </c>
      <c r="G852" s="664"/>
      <c r="H852" s="664"/>
      <c r="I852" s="711"/>
      <c r="J852" s="664">
        <v>5</v>
      </c>
    </row>
    <row r="853" spans="1:10">
      <c r="A853" s="664" t="s">
        <v>2628</v>
      </c>
      <c r="B853" s="664"/>
      <c r="C853" s="747">
        <v>9321</v>
      </c>
      <c r="D853" s="687" t="s">
        <v>2910</v>
      </c>
      <c r="E853" s="711">
        <v>32</v>
      </c>
      <c r="F853" s="664">
        <v>40</v>
      </c>
      <c r="G853" s="664"/>
      <c r="H853" s="664"/>
      <c r="I853" s="711">
        <v>32</v>
      </c>
      <c r="J853" s="664">
        <v>40</v>
      </c>
    </row>
    <row r="854" spans="1:10">
      <c r="A854" s="664" t="s">
        <v>2628</v>
      </c>
      <c r="B854" s="664"/>
      <c r="C854" s="748">
        <v>9334</v>
      </c>
      <c r="D854" s="754" t="s">
        <v>2911</v>
      </c>
      <c r="E854" s="711"/>
      <c r="F854" s="664">
        <v>5</v>
      </c>
      <c r="G854" s="664"/>
      <c r="H854" s="664"/>
      <c r="I854" s="711"/>
      <c r="J854" s="664">
        <v>5</v>
      </c>
    </row>
    <row r="855" spans="1:10">
      <c r="A855" s="664" t="s">
        <v>2628</v>
      </c>
      <c r="B855" s="664"/>
      <c r="C855" s="748">
        <v>130207</v>
      </c>
      <c r="D855" s="754" t="s">
        <v>2912</v>
      </c>
      <c r="E855" s="711">
        <v>20</v>
      </c>
      <c r="F855" s="664">
        <v>20</v>
      </c>
      <c r="G855" s="664"/>
      <c r="H855" s="664"/>
      <c r="I855" s="711">
        <v>20</v>
      </c>
      <c r="J855" s="664">
        <v>20</v>
      </c>
    </row>
    <row r="856" spans="1:10">
      <c r="A856" s="664" t="s">
        <v>2628</v>
      </c>
      <c r="B856" s="664"/>
      <c r="C856" s="756" t="s">
        <v>2913</v>
      </c>
      <c r="D856" s="687" t="s">
        <v>2620</v>
      </c>
      <c r="E856" s="711">
        <v>22</v>
      </c>
      <c r="F856" s="664">
        <v>25</v>
      </c>
      <c r="G856" s="664"/>
      <c r="H856" s="664"/>
      <c r="I856" s="711">
        <v>22</v>
      </c>
      <c r="J856" s="664">
        <v>25</v>
      </c>
    </row>
    <row r="857" spans="1:10">
      <c r="A857" s="664" t="s">
        <v>2628</v>
      </c>
      <c r="B857" s="664"/>
      <c r="C857" s="756" t="s">
        <v>1983</v>
      </c>
      <c r="D857" s="687" t="s">
        <v>2914</v>
      </c>
      <c r="E857" s="711">
        <v>61</v>
      </c>
      <c r="F857" s="664">
        <v>65</v>
      </c>
      <c r="G857" s="664"/>
      <c r="H857" s="664"/>
      <c r="I857" s="711">
        <v>61</v>
      </c>
      <c r="J857" s="664">
        <v>65</v>
      </c>
    </row>
    <row r="858" spans="1:10">
      <c r="A858" s="664" t="s">
        <v>2628</v>
      </c>
      <c r="B858" s="664"/>
      <c r="C858" s="756" t="s">
        <v>1993</v>
      </c>
      <c r="D858" s="687" t="s">
        <v>2915</v>
      </c>
      <c r="E858" s="711"/>
      <c r="F858" s="664">
        <v>1</v>
      </c>
      <c r="G858" s="664"/>
      <c r="H858" s="664"/>
      <c r="I858" s="711"/>
      <c r="J858" s="664">
        <v>1</v>
      </c>
    </row>
    <row r="859" spans="1:10">
      <c r="A859" s="664" t="s">
        <v>2628</v>
      </c>
      <c r="B859" s="664"/>
      <c r="C859" s="756" t="s">
        <v>2916</v>
      </c>
      <c r="D859" s="687" t="s">
        <v>2917</v>
      </c>
      <c r="E859" s="711">
        <v>5</v>
      </c>
      <c r="F859" s="664">
        <v>5</v>
      </c>
      <c r="G859" s="664"/>
      <c r="H859" s="664"/>
      <c r="I859" s="711">
        <v>5</v>
      </c>
      <c r="J859" s="664">
        <v>5</v>
      </c>
    </row>
    <row r="860" spans="1:10">
      <c r="A860" s="664" t="s">
        <v>2628</v>
      </c>
      <c r="B860" s="664"/>
      <c r="C860" s="756" t="s">
        <v>2005</v>
      </c>
      <c r="D860" s="754" t="s">
        <v>2918</v>
      </c>
      <c r="E860" s="711"/>
      <c r="F860" s="664">
        <v>1</v>
      </c>
      <c r="G860" s="664"/>
      <c r="H860" s="664"/>
      <c r="I860" s="711"/>
      <c r="J860" s="664">
        <v>1</v>
      </c>
    </row>
    <row r="861" spans="1:10">
      <c r="A861" s="664" t="s">
        <v>2628</v>
      </c>
      <c r="B861" s="664"/>
      <c r="C861" s="756" t="s">
        <v>2033</v>
      </c>
      <c r="D861" s="687" t="s">
        <v>2919</v>
      </c>
      <c r="E861" s="711"/>
      <c r="F861" s="664">
        <v>1</v>
      </c>
      <c r="G861" s="664"/>
      <c r="H861" s="664"/>
      <c r="I861" s="711"/>
      <c r="J861" s="664">
        <v>1</v>
      </c>
    </row>
    <row r="862" spans="1:10">
      <c r="A862" s="664" t="s">
        <v>2628</v>
      </c>
      <c r="B862" s="664"/>
      <c r="C862" s="748" t="s">
        <v>2920</v>
      </c>
      <c r="D862" s="754" t="s">
        <v>2036</v>
      </c>
      <c r="E862" s="711"/>
      <c r="F862" s="664">
        <v>1</v>
      </c>
      <c r="G862" s="664"/>
      <c r="H862" s="664"/>
      <c r="I862" s="711"/>
      <c r="J862" s="664">
        <v>1</v>
      </c>
    </row>
    <row r="863" spans="1:10">
      <c r="A863" s="664" t="s">
        <v>2628</v>
      </c>
      <c r="B863" s="664"/>
      <c r="C863" s="748" t="s">
        <v>2037</v>
      </c>
      <c r="D863" s="687" t="s">
        <v>2038</v>
      </c>
      <c r="E863" s="711">
        <v>2</v>
      </c>
      <c r="F863" s="664">
        <v>3</v>
      </c>
      <c r="G863" s="664"/>
      <c r="H863" s="664"/>
      <c r="I863" s="711">
        <v>2</v>
      </c>
      <c r="J863" s="664">
        <v>3</v>
      </c>
    </row>
    <row r="864" spans="1:10">
      <c r="A864" s="664" t="s">
        <v>2628</v>
      </c>
      <c r="B864" s="664"/>
      <c r="C864" s="756" t="s">
        <v>2039</v>
      </c>
      <c r="D864" s="754" t="s">
        <v>2921</v>
      </c>
      <c r="E864" s="711"/>
      <c r="F864" s="664">
        <v>3</v>
      </c>
      <c r="G864" s="664"/>
      <c r="H864" s="664"/>
      <c r="I864" s="711"/>
      <c r="J864" s="664">
        <v>3</v>
      </c>
    </row>
    <row r="865" spans="1:10">
      <c r="A865" s="664" t="s">
        <v>2628</v>
      </c>
      <c r="B865" s="664"/>
      <c r="C865" s="756" t="s">
        <v>2922</v>
      </c>
      <c r="D865" s="687" t="s">
        <v>2923</v>
      </c>
      <c r="E865" s="711">
        <v>84</v>
      </c>
      <c r="F865" s="664">
        <v>85</v>
      </c>
      <c r="G865" s="664"/>
      <c r="H865" s="664"/>
      <c r="I865" s="711">
        <v>84</v>
      </c>
      <c r="J865" s="664">
        <v>85</v>
      </c>
    </row>
    <row r="866" spans="1:10">
      <c r="A866" s="664" t="s">
        <v>2628</v>
      </c>
      <c r="B866" s="664"/>
      <c r="C866" s="756" t="s">
        <v>2925</v>
      </c>
      <c r="D866" s="754" t="s">
        <v>2926</v>
      </c>
      <c r="E866" s="711"/>
      <c r="F866" s="664">
        <v>1</v>
      </c>
      <c r="G866" s="664"/>
      <c r="H866" s="664"/>
      <c r="I866" s="711"/>
      <c r="J866" s="664">
        <v>1</v>
      </c>
    </row>
    <row r="867" spans="1:10">
      <c r="A867" s="664" t="s">
        <v>2628</v>
      </c>
      <c r="B867" s="664"/>
      <c r="C867" s="748" t="s">
        <v>2123</v>
      </c>
      <c r="D867" s="687" t="s">
        <v>2927</v>
      </c>
      <c r="E867" s="711">
        <v>1</v>
      </c>
      <c r="F867" s="664">
        <v>1</v>
      </c>
      <c r="G867" s="664"/>
      <c r="H867" s="664"/>
      <c r="I867" s="711">
        <v>1</v>
      </c>
      <c r="J867" s="664">
        <v>1</v>
      </c>
    </row>
    <row r="868" spans="1:10">
      <c r="A868" s="664" t="s">
        <v>2628</v>
      </c>
      <c r="B868" s="664"/>
      <c r="C868" s="756" t="s">
        <v>2131</v>
      </c>
      <c r="D868" s="687" t="s">
        <v>2132</v>
      </c>
      <c r="E868" s="711">
        <v>1</v>
      </c>
      <c r="F868" s="664">
        <v>2</v>
      </c>
      <c r="G868" s="664"/>
      <c r="H868" s="664"/>
      <c r="I868" s="711">
        <v>1</v>
      </c>
      <c r="J868" s="664">
        <v>2</v>
      </c>
    </row>
    <row r="869" spans="1:10">
      <c r="A869" s="664" t="s">
        <v>2628</v>
      </c>
      <c r="B869" s="664"/>
      <c r="C869" s="756" t="s">
        <v>2928</v>
      </c>
      <c r="D869" s="687" t="s">
        <v>2929</v>
      </c>
      <c r="E869" s="711">
        <v>109</v>
      </c>
      <c r="F869" s="664">
        <v>110</v>
      </c>
      <c r="G869" s="664"/>
      <c r="H869" s="664"/>
      <c r="I869" s="711">
        <v>109</v>
      </c>
      <c r="J869" s="664">
        <v>110</v>
      </c>
    </row>
    <row r="870" spans="1:10">
      <c r="A870" s="664" t="s">
        <v>2628</v>
      </c>
      <c r="B870" s="664"/>
      <c r="C870" s="757" t="s">
        <v>2135</v>
      </c>
      <c r="D870" s="754" t="s">
        <v>2930</v>
      </c>
      <c r="E870" s="711">
        <v>48</v>
      </c>
      <c r="F870" s="664">
        <v>50</v>
      </c>
      <c r="G870" s="664"/>
      <c r="H870" s="664"/>
      <c r="I870" s="711">
        <v>48</v>
      </c>
      <c r="J870" s="664">
        <v>50</v>
      </c>
    </row>
    <row r="871" spans="1:10">
      <c r="A871" s="664" t="s">
        <v>2628</v>
      </c>
      <c r="B871" s="664"/>
      <c r="C871" s="757" t="s">
        <v>2931</v>
      </c>
      <c r="D871" s="754" t="s">
        <v>2304</v>
      </c>
      <c r="E871" s="711">
        <v>1</v>
      </c>
      <c r="F871" s="664">
        <v>1</v>
      </c>
      <c r="G871" s="664"/>
      <c r="H871" s="664"/>
      <c r="I871" s="711">
        <v>1</v>
      </c>
      <c r="J871" s="664">
        <v>1</v>
      </c>
    </row>
    <row r="872" spans="1:10">
      <c r="A872" s="664" t="s">
        <v>2628</v>
      </c>
      <c r="B872" s="664"/>
      <c r="C872" s="757" t="s">
        <v>2932</v>
      </c>
      <c r="D872" s="754" t="s">
        <v>2933</v>
      </c>
      <c r="E872" s="711">
        <v>1</v>
      </c>
      <c r="F872" s="664">
        <v>1</v>
      </c>
      <c r="G872" s="664"/>
      <c r="H872" s="664"/>
      <c r="I872" s="711">
        <v>1</v>
      </c>
      <c r="J872" s="664">
        <v>1</v>
      </c>
    </row>
    <row r="873" spans="1:10">
      <c r="A873" s="664" t="s">
        <v>2628</v>
      </c>
      <c r="B873" s="664"/>
      <c r="C873" s="758" t="s">
        <v>2439</v>
      </c>
      <c r="D873" s="762" t="s">
        <v>2934</v>
      </c>
      <c r="E873" s="711"/>
      <c r="F873" s="664">
        <v>1</v>
      </c>
      <c r="G873" s="664"/>
      <c r="H873" s="664"/>
      <c r="I873" s="711"/>
      <c r="J873" s="664">
        <v>1</v>
      </c>
    </row>
    <row r="874" spans="1:10">
      <c r="A874" s="664" t="s">
        <v>2628</v>
      </c>
      <c r="B874" s="664"/>
      <c r="C874" s="757" t="s">
        <v>2935</v>
      </c>
      <c r="D874" s="762"/>
      <c r="E874" s="711"/>
      <c r="F874" s="664">
        <v>1</v>
      </c>
      <c r="G874" s="664"/>
      <c r="H874" s="664"/>
      <c r="I874" s="711"/>
      <c r="J874" s="664">
        <v>1</v>
      </c>
    </row>
    <row r="875" spans="1:10">
      <c r="A875" s="664" t="s">
        <v>2628</v>
      </c>
      <c r="B875" s="664"/>
      <c r="C875" s="756" t="s">
        <v>2936</v>
      </c>
      <c r="D875" s="762"/>
      <c r="E875" s="711"/>
      <c r="F875" s="664">
        <v>1</v>
      </c>
      <c r="G875" s="664"/>
      <c r="H875" s="664"/>
      <c r="I875" s="711"/>
      <c r="J875" s="664">
        <v>1</v>
      </c>
    </row>
    <row r="876" spans="1:10">
      <c r="A876" s="664" t="s">
        <v>2628</v>
      </c>
      <c r="B876" s="664"/>
      <c r="C876" s="756" t="s">
        <v>2937</v>
      </c>
      <c r="D876" s="754" t="s">
        <v>2938</v>
      </c>
      <c r="E876" s="711"/>
      <c r="F876" s="664">
        <v>1</v>
      </c>
      <c r="G876" s="664"/>
      <c r="H876" s="664"/>
      <c r="I876" s="711"/>
      <c r="J876" s="664">
        <v>1</v>
      </c>
    </row>
    <row r="877" spans="1:10">
      <c r="A877" s="664" t="s">
        <v>2628</v>
      </c>
      <c r="B877" s="664"/>
      <c r="C877" s="757" t="s">
        <v>2939</v>
      </c>
      <c r="D877" s="754" t="s">
        <v>2428</v>
      </c>
      <c r="E877" s="711"/>
      <c r="F877" s="664">
        <v>1</v>
      </c>
      <c r="G877" s="664"/>
      <c r="H877" s="664"/>
      <c r="I877" s="711"/>
      <c r="J877" s="664">
        <v>1</v>
      </c>
    </row>
    <row r="878" spans="1:10">
      <c r="A878" s="664" t="s">
        <v>2628</v>
      </c>
      <c r="B878" s="664"/>
      <c r="C878" s="757" t="s">
        <v>2940</v>
      </c>
      <c r="D878" s="687" t="s">
        <v>2941</v>
      </c>
      <c r="E878" s="711"/>
      <c r="F878" s="664">
        <v>1</v>
      </c>
      <c r="G878" s="664"/>
      <c r="H878" s="664"/>
      <c r="I878" s="711"/>
      <c r="J878" s="664">
        <v>1</v>
      </c>
    </row>
    <row r="879" spans="1:10">
      <c r="A879" s="664" t="s">
        <v>2628</v>
      </c>
      <c r="B879" s="664"/>
      <c r="C879" s="759" t="s">
        <v>2942</v>
      </c>
      <c r="D879" s="687" t="s">
        <v>2943</v>
      </c>
      <c r="E879" s="711"/>
      <c r="F879" s="664">
        <v>1</v>
      </c>
      <c r="G879" s="664"/>
      <c r="H879" s="664"/>
      <c r="I879" s="711"/>
      <c r="J879" s="664">
        <v>1</v>
      </c>
    </row>
    <row r="880" spans="1:10">
      <c r="A880" s="664" t="s">
        <v>2628</v>
      </c>
      <c r="B880" s="664"/>
      <c r="C880" s="757" t="s">
        <v>2944</v>
      </c>
      <c r="D880" s="687" t="s">
        <v>2945</v>
      </c>
      <c r="E880" s="711"/>
      <c r="F880" s="664">
        <v>1</v>
      </c>
      <c r="G880" s="664"/>
      <c r="H880" s="664"/>
      <c r="I880" s="711"/>
      <c r="J880" s="664">
        <v>1</v>
      </c>
    </row>
    <row r="881" spans="1:10">
      <c r="A881" s="664" t="s">
        <v>2628</v>
      </c>
      <c r="B881" s="664"/>
      <c r="C881" s="757" t="s">
        <v>2946</v>
      </c>
      <c r="D881" s="687" t="s">
        <v>2947</v>
      </c>
      <c r="E881" s="711">
        <v>2</v>
      </c>
      <c r="F881" s="664">
        <v>2</v>
      </c>
      <c r="G881" s="664"/>
      <c r="H881" s="664"/>
      <c r="I881" s="711">
        <v>2</v>
      </c>
      <c r="J881" s="664">
        <v>2</v>
      </c>
    </row>
    <row r="882" spans="1:10">
      <c r="A882" s="664" t="s">
        <v>2628</v>
      </c>
      <c r="B882" s="664"/>
      <c r="C882" s="757" t="s">
        <v>2948</v>
      </c>
      <c r="D882" s="687" t="s">
        <v>2949</v>
      </c>
      <c r="E882" s="711"/>
      <c r="F882" s="664">
        <v>1</v>
      </c>
      <c r="G882" s="664"/>
      <c r="H882" s="664"/>
      <c r="I882" s="711"/>
      <c r="J882" s="664">
        <v>1</v>
      </c>
    </row>
    <row r="883" spans="1:10">
      <c r="A883" s="664" t="s">
        <v>2628</v>
      </c>
      <c r="B883" s="664"/>
      <c r="C883" s="757" t="s">
        <v>2848</v>
      </c>
      <c r="D883" s="687" t="s">
        <v>2721</v>
      </c>
      <c r="E883" s="711"/>
      <c r="F883" s="664">
        <v>100</v>
      </c>
      <c r="G883" s="664"/>
      <c r="H883" s="664"/>
      <c r="I883" s="711"/>
      <c r="J883" s="664">
        <v>100</v>
      </c>
    </row>
    <row r="884" spans="1:10">
      <c r="A884" s="664" t="s">
        <v>2628</v>
      </c>
      <c r="B884" s="664"/>
      <c r="C884" s="757" t="s">
        <v>2701</v>
      </c>
      <c r="D884" s="687" t="s">
        <v>2950</v>
      </c>
      <c r="E884" s="711"/>
      <c r="F884" s="664">
        <v>100</v>
      </c>
      <c r="G884" s="664"/>
      <c r="H884" s="664"/>
      <c r="I884" s="711"/>
      <c r="J884" s="664">
        <v>100</v>
      </c>
    </row>
    <row r="885" spans="1:10">
      <c r="A885" s="664" t="s">
        <v>2628</v>
      </c>
      <c r="B885" s="664"/>
      <c r="C885" s="757" t="s">
        <v>2951</v>
      </c>
      <c r="D885" s="687" t="s">
        <v>2847</v>
      </c>
      <c r="E885" s="711">
        <v>207</v>
      </c>
      <c r="F885" s="664">
        <v>210</v>
      </c>
      <c r="G885" s="664"/>
      <c r="H885" s="664"/>
      <c r="I885" s="711">
        <v>207</v>
      </c>
      <c r="J885" s="664">
        <v>210</v>
      </c>
    </row>
    <row r="886" spans="1:10">
      <c r="A886" s="664" t="s">
        <v>2628</v>
      </c>
      <c r="B886" s="664"/>
      <c r="C886" s="757" t="s">
        <v>2952</v>
      </c>
      <c r="D886" s="687" t="s">
        <v>2941</v>
      </c>
      <c r="E886" s="711"/>
      <c r="F886" s="664">
        <v>1</v>
      </c>
      <c r="G886" s="664"/>
      <c r="H886" s="664"/>
      <c r="I886" s="711"/>
      <c r="J886" s="664">
        <v>1</v>
      </c>
    </row>
    <row r="887" spans="1:10">
      <c r="A887" s="664" t="s">
        <v>2628</v>
      </c>
      <c r="B887" s="664"/>
      <c r="C887" s="757" t="s">
        <v>2953</v>
      </c>
      <c r="D887" s="760" t="s">
        <v>2954</v>
      </c>
      <c r="E887" s="711">
        <v>47</v>
      </c>
      <c r="F887" s="664">
        <v>50</v>
      </c>
      <c r="G887" s="664"/>
      <c r="H887" s="664"/>
      <c r="I887" s="711">
        <v>47</v>
      </c>
      <c r="J887" s="664">
        <v>50</v>
      </c>
    </row>
    <row r="888" spans="1:10">
      <c r="A888" s="664" t="s">
        <v>2628</v>
      </c>
      <c r="B888" s="664"/>
      <c r="C888" s="757" t="s">
        <v>2572</v>
      </c>
      <c r="D888" s="760" t="s">
        <v>2955</v>
      </c>
      <c r="E888" s="711">
        <v>491</v>
      </c>
      <c r="F888" s="664">
        <v>500</v>
      </c>
      <c r="G888" s="664"/>
      <c r="H888" s="664"/>
      <c r="I888" s="711">
        <v>491</v>
      </c>
      <c r="J888" s="664">
        <v>500</v>
      </c>
    </row>
    <row r="889" spans="1:10">
      <c r="A889" s="664" t="s">
        <v>2628</v>
      </c>
      <c r="B889" s="664"/>
      <c r="C889" s="757" t="s">
        <v>2956</v>
      </c>
      <c r="D889" s="760" t="s">
        <v>2957</v>
      </c>
      <c r="E889" s="711">
        <v>145</v>
      </c>
      <c r="F889" s="664">
        <v>150</v>
      </c>
      <c r="G889" s="664"/>
      <c r="H889" s="664"/>
      <c r="I889" s="711">
        <v>145</v>
      </c>
      <c r="J889" s="664">
        <v>150</v>
      </c>
    </row>
    <row r="890" spans="1:10">
      <c r="A890" s="664" t="s">
        <v>2628</v>
      </c>
      <c r="B890" s="664"/>
      <c r="C890" s="761" t="s">
        <v>2586</v>
      </c>
      <c r="D890" s="754" t="s">
        <v>2958</v>
      </c>
      <c r="E890" s="711">
        <v>694</v>
      </c>
      <c r="F890" s="664">
        <v>700</v>
      </c>
      <c r="G890" s="664"/>
      <c r="H890" s="664"/>
      <c r="I890" s="711">
        <v>694</v>
      </c>
      <c r="J890" s="664">
        <v>700</v>
      </c>
    </row>
    <row r="891" spans="1:10">
      <c r="A891" s="664" t="s">
        <v>2628</v>
      </c>
      <c r="B891" s="664"/>
      <c r="C891" s="756" t="s">
        <v>2602</v>
      </c>
      <c r="D891" s="687" t="s">
        <v>2959</v>
      </c>
      <c r="E891" s="711">
        <v>12</v>
      </c>
      <c r="F891" s="664">
        <v>15</v>
      </c>
      <c r="G891" s="664"/>
      <c r="H891" s="664"/>
      <c r="I891" s="711">
        <v>12</v>
      </c>
      <c r="J891" s="664">
        <v>15</v>
      </c>
    </row>
    <row r="892" spans="1:10">
      <c r="A892" s="664" t="s">
        <v>2628</v>
      </c>
      <c r="B892" s="664"/>
      <c r="C892" s="756" t="s">
        <v>2960</v>
      </c>
      <c r="D892" s="687" t="s">
        <v>2961</v>
      </c>
      <c r="E892" s="711"/>
      <c r="F892" s="664">
        <v>1</v>
      </c>
      <c r="G892" s="664"/>
      <c r="H892" s="664"/>
      <c r="I892" s="711"/>
      <c r="J892" s="664">
        <v>1</v>
      </c>
    </row>
    <row r="893" spans="1:10">
      <c r="A893" s="664" t="s">
        <v>2628</v>
      </c>
      <c r="B893" s="664"/>
      <c r="C893" s="756" t="s">
        <v>2849</v>
      </c>
      <c r="D893" s="687" t="s">
        <v>2962</v>
      </c>
      <c r="E893" s="711">
        <v>5</v>
      </c>
      <c r="F893" s="664">
        <v>5</v>
      </c>
      <c r="G893" s="664"/>
      <c r="H893" s="664"/>
      <c r="I893" s="711">
        <v>5</v>
      </c>
      <c r="J893" s="664">
        <v>5</v>
      </c>
    </row>
    <row r="894" spans="1:10" ht="25.5">
      <c r="A894" s="664" t="s">
        <v>2628</v>
      </c>
      <c r="B894" s="664"/>
      <c r="C894" s="756" t="s">
        <v>2963</v>
      </c>
      <c r="D894" s="687" t="s">
        <v>2964</v>
      </c>
      <c r="E894" s="711">
        <v>72</v>
      </c>
      <c r="F894" s="664">
        <v>75</v>
      </c>
      <c r="G894" s="664"/>
      <c r="H894" s="664"/>
      <c r="I894" s="711">
        <v>72</v>
      </c>
      <c r="J894" s="664">
        <v>75</v>
      </c>
    </row>
    <row r="895" spans="1:10">
      <c r="A895" s="664" t="s">
        <v>2628</v>
      </c>
      <c r="B895" s="664"/>
      <c r="C895" s="748" t="s">
        <v>2608</v>
      </c>
      <c r="D895" s="687" t="s">
        <v>2965</v>
      </c>
      <c r="E895" s="711">
        <v>155</v>
      </c>
      <c r="F895" s="664">
        <v>160</v>
      </c>
      <c r="G895" s="664"/>
      <c r="H895" s="664"/>
      <c r="I895" s="711">
        <v>155</v>
      </c>
      <c r="J895" s="664">
        <v>160</v>
      </c>
    </row>
    <row r="896" spans="1:10" ht="15">
      <c r="A896" s="526" t="s">
        <v>2635</v>
      </c>
      <c r="B896" s="526"/>
      <c r="C896" s="763"/>
      <c r="D896" s="764"/>
      <c r="E896" s="765">
        <v>17631</v>
      </c>
      <c r="F896" s="526">
        <v>18315</v>
      </c>
      <c r="G896" s="526"/>
      <c r="H896" s="526"/>
      <c r="I896" s="765">
        <v>17631</v>
      </c>
      <c r="J896" s="526">
        <v>18315</v>
      </c>
    </row>
    <row r="897" spans="1:10">
      <c r="A897" s="526"/>
      <c r="B897" s="526"/>
      <c r="C897" s="458"/>
      <c r="D897" s="526"/>
      <c r="E897" s="526"/>
      <c r="F897" s="526"/>
      <c r="G897" s="526"/>
      <c r="H897" s="526"/>
      <c r="I897" s="526"/>
      <c r="J897" s="526"/>
    </row>
    <row r="898" spans="1:10">
      <c r="A898" s="526"/>
      <c r="B898" s="526"/>
      <c r="C898" s="458"/>
      <c r="D898" s="526"/>
      <c r="E898" s="526"/>
      <c r="F898" s="526"/>
      <c r="G898" s="526"/>
      <c r="H898" s="526"/>
      <c r="I898" s="526"/>
      <c r="J898" s="526"/>
    </row>
    <row r="899" spans="1:10" ht="15">
      <c r="A899" s="664" t="s">
        <v>2627</v>
      </c>
      <c r="B899" s="664"/>
      <c r="C899" s="632">
        <v>9010</v>
      </c>
      <c r="D899" s="766" t="s">
        <v>2966</v>
      </c>
      <c r="E899" s="711">
        <v>165</v>
      </c>
      <c r="F899" s="664">
        <v>167</v>
      </c>
      <c r="G899" s="664"/>
      <c r="H899" s="664"/>
      <c r="I899" s="711">
        <v>165</v>
      </c>
      <c r="J899" s="664">
        <v>167</v>
      </c>
    </row>
    <row r="900" spans="1:10" ht="15">
      <c r="A900" s="664" t="s">
        <v>2627</v>
      </c>
      <c r="B900" s="664"/>
      <c r="C900" s="632">
        <v>9011</v>
      </c>
      <c r="D900" s="766" t="s">
        <v>2967</v>
      </c>
      <c r="E900" s="711">
        <v>49</v>
      </c>
      <c r="F900" s="664">
        <v>50</v>
      </c>
      <c r="G900" s="664"/>
      <c r="H900" s="664"/>
      <c r="I900" s="711">
        <v>49</v>
      </c>
      <c r="J900" s="664">
        <v>50</v>
      </c>
    </row>
    <row r="901" spans="1:10" ht="15">
      <c r="A901" s="664" t="s">
        <v>2627</v>
      </c>
      <c r="B901" s="664"/>
      <c r="C901" s="632">
        <v>9108</v>
      </c>
      <c r="D901" s="743" t="s">
        <v>2968</v>
      </c>
      <c r="E901" s="711">
        <v>23</v>
      </c>
      <c r="F901" s="664">
        <v>23</v>
      </c>
      <c r="G901" s="664"/>
      <c r="H901" s="664"/>
      <c r="I901" s="711">
        <v>23</v>
      </c>
      <c r="J901" s="664">
        <v>23</v>
      </c>
    </row>
    <row r="902" spans="1:10" ht="15">
      <c r="A902" s="664" t="s">
        <v>2627</v>
      </c>
      <c r="B902" s="664"/>
      <c r="C902" s="632">
        <v>9109</v>
      </c>
      <c r="D902" s="766" t="s">
        <v>2969</v>
      </c>
      <c r="E902" s="711">
        <v>6</v>
      </c>
      <c r="F902" s="664">
        <v>10</v>
      </c>
      <c r="G902" s="664"/>
      <c r="H902" s="664"/>
      <c r="I902" s="711">
        <v>6</v>
      </c>
      <c r="J902" s="664">
        <v>10</v>
      </c>
    </row>
    <row r="903" spans="1:10" ht="15">
      <c r="A903" s="664" t="s">
        <v>2627</v>
      </c>
      <c r="B903" s="664"/>
      <c r="C903" s="632">
        <v>9110</v>
      </c>
      <c r="D903" s="766" t="s">
        <v>2970</v>
      </c>
      <c r="E903" s="711">
        <v>111</v>
      </c>
      <c r="F903" s="664">
        <v>120</v>
      </c>
      <c r="G903" s="664"/>
      <c r="H903" s="664"/>
      <c r="I903" s="711">
        <v>111</v>
      </c>
      <c r="J903" s="664">
        <v>120</v>
      </c>
    </row>
    <row r="904" spans="1:10" ht="15">
      <c r="A904" s="664" t="s">
        <v>2627</v>
      </c>
      <c r="B904" s="664"/>
      <c r="C904" s="632">
        <v>9111</v>
      </c>
      <c r="D904" s="766" t="s">
        <v>2971</v>
      </c>
      <c r="E904" s="711">
        <v>2</v>
      </c>
      <c r="F904" s="664">
        <v>5</v>
      </c>
      <c r="G904" s="664"/>
      <c r="H904" s="664"/>
      <c r="I904" s="711">
        <v>2</v>
      </c>
      <c r="J904" s="664">
        <v>5</v>
      </c>
    </row>
    <row r="905" spans="1:10" ht="15">
      <c r="A905" s="664" t="s">
        <v>2627</v>
      </c>
      <c r="B905" s="664"/>
      <c r="C905" s="632">
        <v>9112</v>
      </c>
      <c r="D905" s="766" t="s">
        <v>2972</v>
      </c>
      <c r="E905" s="711">
        <v>825</v>
      </c>
      <c r="F905" s="664">
        <v>825</v>
      </c>
      <c r="G905" s="664"/>
      <c r="H905" s="664"/>
      <c r="I905" s="711">
        <v>825</v>
      </c>
      <c r="J905" s="664">
        <v>825</v>
      </c>
    </row>
    <row r="906" spans="1:10" ht="15">
      <c r="A906" s="664" t="s">
        <v>2627</v>
      </c>
      <c r="B906" s="664"/>
      <c r="C906" s="632">
        <v>9113</v>
      </c>
      <c r="D906" s="766" t="s">
        <v>2973</v>
      </c>
      <c r="E906" s="711">
        <v>11</v>
      </c>
      <c r="F906" s="664">
        <v>11</v>
      </c>
      <c r="G906" s="664"/>
      <c r="H906" s="664"/>
      <c r="I906" s="711">
        <v>11</v>
      </c>
      <c r="J906" s="664">
        <v>11</v>
      </c>
    </row>
    <row r="907" spans="1:10" ht="15">
      <c r="A907" s="664" t="s">
        <v>2627</v>
      </c>
      <c r="B907" s="664"/>
      <c r="C907" s="632">
        <v>9174</v>
      </c>
      <c r="D907" s="766" t="s">
        <v>2974</v>
      </c>
      <c r="E907" s="711">
        <v>110</v>
      </c>
      <c r="F907" s="664">
        <v>120</v>
      </c>
      <c r="G907" s="664"/>
      <c r="H907" s="664"/>
      <c r="I907" s="711">
        <v>110</v>
      </c>
      <c r="J907" s="664">
        <v>120</v>
      </c>
    </row>
    <row r="908" spans="1:10" ht="15">
      <c r="A908" s="664" t="s">
        <v>2627</v>
      </c>
      <c r="B908" s="664"/>
      <c r="C908" s="632">
        <v>9175</v>
      </c>
      <c r="D908" s="766" t="s">
        <v>2975</v>
      </c>
      <c r="E908" s="711">
        <v>35</v>
      </c>
      <c r="F908" s="664">
        <v>40</v>
      </c>
      <c r="G908" s="664"/>
      <c r="H908" s="664"/>
      <c r="I908" s="711">
        <v>35</v>
      </c>
      <c r="J908" s="664">
        <v>40</v>
      </c>
    </row>
    <row r="909" spans="1:10" ht="15">
      <c r="A909" s="664" t="s">
        <v>2627</v>
      </c>
      <c r="B909" s="664"/>
      <c r="C909" s="632">
        <v>9176</v>
      </c>
      <c r="D909" s="766" t="s">
        <v>2976</v>
      </c>
      <c r="E909" s="711">
        <v>37</v>
      </c>
      <c r="F909" s="664">
        <v>40</v>
      </c>
      <c r="G909" s="664"/>
      <c r="H909" s="664"/>
      <c r="I909" s="711">
        <v>37</v>
      </c>
      <c r="J909" s="664">
        <v>40</v>
      </c>
    </row>
    <row r="910" spans="1:10" ht="15">
      <c r="A910" s="664" t="s">
        <v>2627</v>
      </c>
      <c r="B910" s="664"/>
      <c r="C910" s="632" t="s">
        <v>2979</v>
      </c>
      <c r="D910" s="766" t="s">
        <v>2721</v>
      </c>
      <c r="E910" s="767"/>
      <c r="F910" s="664">
        <v>10</v>
      </c>
      <c r="G910" s="664"/>
      <c r="H910" s="664"/>
      <c r="I910" s="767"/>
      <c r="J910" s="664">
        <v>10</v>
      </c>
    </row>
    <row r="911" spans="1:10" ht="15">
      <c r="A911" s="664" t="s">
        <v>2627</v>
      </c>
      <c r="B911" s="664"/>
      <c r="C911" s="632">
        <v>5796001</v>
      </c>
      <c r="D911" s="766" t="s">
        <v>2847</v>
      </c>
      <c r="E911" s="711">
        <v>19</v>
      </c>
      <c r="F911" s="664">
        <v>20</v>
      </c>
      <c r="G911" s="664"/>
      <c r="H911" s="664"/>
      <c r="I911" s="711">
        <v>19</v>
      </c>
      <c r="J911" s="664">
        <v>20</v>
      </c>
    </row>
    <row r="912" spans="1:10" ht="25.5">
      <c r="A912" s="664" t="s">
        <v>2627</v>
      </c>
      <c r="B912" s="664"/>
      <c r="C912" s="632">
        <v>9235</v>
      </c>
      <c r="D912" s="766" t="s">
        <v>2977</v>
      </c>
      <c r="E912" s="711">
        <v>22</v>
      </c>
      <c r="F912" s="664">
        <v>23</v>
      </c>
      <c r="G912" s="664"/>
      <c r="H912" s="664"/>
      <c r="I912" s="711">
        <v>22</v>
      </c>
      <c r="J912" s="664">
        <v>23</v>
      </c>
    </row>
    <row r="913" spans="1:10" ht="25.5">
      <c r="A913" s="664" t="s">
        <v>2627</v>
      </c>
      <c r="B913" s="664"/>
      <c r="C913" s="632">
        <v>9329</v>
      </c>
      <c r="D913" s="766" t="s">
        <v>2978</v>
      </c>
      <c r="E913" s="711">
        <v>26</v>
      </c>
      <c r="F913" s="664">
        <v>26</v>
      </c>
      <c r="G913" s="664"/>
      <c r="H913" s="664"/>
      <c r="I913" s="711">
        <v>26</v>
      </c>
      <c r="J913" s="664">
        <v>26</v>
      </c>
    </row>
    <row r="914" spans="1:10" ht="15">
      <c r="A914" s="664" t="s">
        <v>2627</v>
      </c>
      <c r="B914" s="664"/>
      <c r="C914" s="632" t="s">
        <v>2701</v>
      </c>
      <c r="D914" s="516" t="s">
        <v>2715</v>
      </c>
      <c r="E914" s="711"/>
      <c r="F914" s="664">
        <v>1</v>
      </c>
      <c r="G914" s="664"/>
      <c r="H914" s="664"/>
      <c r="I914" s="711"/>
      <c r="J914" s="664">
        <v>1</v>
      </c>
    </row>
    <row r="915" spans="1:10">
      <c r="A915" s="526" t="s">
        <v>2635</v>
      </c>
      <c r="B915" s="526"/>
      <c r="C915" s="458"/>
      <c r="D915" s="526"/>
      <c r="E915" s="526">
        <v>1441</v>
      </c>
      <c r="F915" s="526">
        <v>1491</v>
      </c>
      <c r="G915" s="526"/>
      <c r="H915" s="526"/>
      <c r="I915" s="526">
        <v>1441</v>
      </c>
      <c r="J915" s="526">
        <v>1491</v>
      </c>
    </row>
    <row r="916" spans="1:10">
      <c r="A916" s="664"/>
      <c r="B916" s="664"/>
      <c r="C916" s="418"/>
      <c r="D916" s="664"/>
      <c r="E916" s="664"/>
      <c r="F916" s="664"/>
      <c r="G916" s="664"/>
      <c r="H916" s="664"/>
      <c r="I916" s="664"/>
      <c r="J916" s="664"/>
    </row>
    <row r="917" spans="1:10">
      <c r="A917" s="664"/>
      <c r="B917" s="664"/>
      <c r="C917" s="418"/>
      <c r="D917" s="664"/>
      <c r="E917" s="664"/>
      <c r="F917" s="664"/>
      <c r="G917" s="664"/>
      <c r="H917" s="664"/>
      <c r="I917" s="664"/>
      <c r="J917" s="664"/>
    </row>
    <row r="918" spans="1:10" ht="15">
      <c r="A918" s="664" t="s">
        <v>2626</v>
      </c>
      <c r="B918" s="664"/>
      <c r="C918" s="768">
        <v>9012</v>
      </c>
      <c r="D918" s="769" t="s">
        <v>2791</v>
      </c>
      <c r="E918" s="711">
        <v>74</v>
      </c>
      <c r="F918" s="664">
        <v>100</v>
      </c>
      <c r="G918" s="664"/>
      <c r="H918" s="664"/>
      <c r="I918" s="711">
        <v>74</v>
      </c>
      <c r="J918" s="664">
        <v>100</v>
      </c>
    </row>
    <row r="919" spans="1:10" ht="15">
      <c r="A919" s="664" t="s">
        <v>2626</v>
      </c>
      <c r="B919" s="664"/>
      <c r="C919" s="768">
        <v>9016</v>
      </c>
      <c r="D919" s="769" t="s">
        <v>2794</v>
      </c>
      <c r="E919" s="711">
        <v>55</v>
      </c>
      <c r="F919" s="664">
        <v>50</v>
      </c>
      <c r="G919" s="664"/>
      <c r="H919" s="664"/>
      <c r="I919" s="711">
        <v>55</v>
      </c>
      <c r="J919" s="664">
        <v>50</v>
      </c>
    </row>
    <row r="920" spans="1:10" ht="15">
      <c r="A920" s="664" t="s">
        <v>2626</v>
      </c>
      <c r="B920" s="664"/>
      <c r="C920" s="768">
        <v>9018</v>
      </c>
      <c r="D920" s="769" t="s">
        <v>2980</v>
      </c>
      <c r="E920" s="711">
        <v>5</v>
      </c>
      <c r="F920" s="664">
        <v>10</v>
      </c>
      <c r="G920" s="664"/>
      <c r="H920" s="664"/>
      <c r="I920" s="711">
        <v>5</v>
      </c>
      <c r="J920" s="664">
        <v>10</v>
      </c>
    </row>
    <row r="921" spans="1:10" ht="15">
      <c r="A921" s="664" t="s">
        <v>2626</v>
      </c>
      <c r="B921" s="664"/>
      <c r="C921" s="768">
        <v>9019</v>
      </c>
      <c r="D921" s="769" t="s">
        <v>2981</v>
      </c>
      <c r="E921" s="711">
        <v>12</v>
      </c>
      <c r="F921" s="664">
        <v>12</v>
      </c>
      <c r="G921" s="664"/>
      <c r="H921" s="664"/>
      <c r="I921" s="711">
        <v>12</v>
      </c>
      <c r="J921" s="664">
        <v>12</v>
      </c>
    </row>
    <row r="922" spans="1:10" ht="15">
      <c r="A922" s="664" t="s">
        <v>2626</v>
      </c>
      <c r="B922" s="664"/>
      <c r="C922" s="768">
        <v>9020</v>
      </c>
      <c r="D922" s="769" t="s">
        <v>2982</v>
      </c>
      <c r="E922" s="711">
        <v>1</v>
      </c>
      <c r="F922" s="664">
        <v>5</v>
      </c>
      <c r="G922" s="664"/>
      <c r="H922" s="664"/>
      <c r="I922" s="711">
        <v>1</v>
      </c>
      <c r="J922" s="664">
        <v>5</v>
      </c>
    </row>
    <row r="923" spans="1:10" ht="15">
      <c r="A923" s="664" t="s">
        <v>2626</v>
      </c>
      <c r="B923" s="664"/>
      <c r="C923" s="768">
        <v>9021</v>
      </c>
      <c r="D923" s="769" t="s">
        <v>2798</v>
      </c>
      <c r="E923" s="711">
        <v>3</v>
      </c>
      <c r="F923" s="664">
        <v>3</v>
      </c>
      <c r="G923" s="664"/>
      <c r="H923" s="664"/>
      <c r="I923" s="711">
        <v>3</v>
      </c>
      <c r="J923" s="664">
        <v>3</v>
      </c>
    </row>
    <row r="924" spans="1:10" ht="15">
      <c r="A924" s="664" t="s">
        <v>2626</v>
      </c>
      <c r="B924" s="664"/>
      <c r="C924" s="770">
        <v>9023</v>
      </c>
      <c r="D924" s="771" t="s">
        <v>2799</v>
      </c>
      <c r="E924" s="711"/>
      <c r="F924" s="664">
        <v>2</v>
      </c>
      <c r="G924" s="664"/>
      <c r="H924" s="664"/>
      <c r="I924" s="711"/>
      <c r="J924" s="664">
        <v>2</v>
      </c>
    </row>
    <row r="925" spans="1:10" ht="15">
      <c r="A925" s="664" t="s">
        <v>2626</v>
      </c>
      <c r="B925" s="664"/>
      <c r="C925" s="768">
        <v>9029</v>
      </c>
      <c r="D925" s="769" t="s">
        <v>2805</v>
      </c>
      <c r="E925" s="711">
        <v>117</v>
      </c>
      <c r="F925" s="664">
        <v>200</v>
      </c>
      <c r="G925" s="664"/>
      <c r="H925" s="664"/>
      <c r="I925" s="711">
        <v>117</v>
      </c>
      <c r="J925" s="664">
        <v>200</v>
      </c>
    </row>
    <row r="926" spans="1:10" ht="15">
      <c r="A926" s="664" t="s">
        <v>2626</v>
      </c>
      <c r="B926" s="664"/>
      <c r="C926" s="768">
        <v>9030</v>
      </c>
      <c r="D926" s="769" t="s">
        <v>2983</v>
      </c>
      <c r="E926" s="711">
        <v>201</v>
      </c>
      <c r="F926" s="664">
        <v>200</v>
      </c>
      <c r="G926" s="664"/>
      <c r="H926" s="664"/>
      <c r="I926" s="711">
        <v>201</v>
      </c>
      <c r="J926" s="664">
        <v>200</v>
      </c>
    </row>
    <row r="927" spans="1:10" ht="15">
      <c r="A927" s="664" t="s">
        <v>2626</v>
      </c>
      <c r="B927" s="664"/>
      <c r="C927" s="768">
        <v>9031</v>
      </c>
      <c r="D927" s="769" t="s">
        <v>2807</v>
      </c>
      <c r="E927" s="711">
        <v>24</v>
      </c>
      <c r="F927" s="664">
        <v>20</v>
      </c>
      <c r="G927" s="664"/>
      <c r="H927" s="664"/>
      <c r="I927" s="711">
        <v>24</v>
      </c>
      <c r="J927" s="664">
        <v>20</v>
      </c>
    </row>
    <row r="928" spans="1:10" ht="15">
      <c r="A928" s="664" t="s">
        <v>2626</v>
      </c>
      <c r="B928" s="664"/>
      <c r="C928" s="768">
        <v>9033</v>
      </c>
      <c r="D928" s="769" t="s">
        <v>2808</v>
      </c>
      <c r="E928" s="711">
        <v>98</v>
      </c>
      <c r="F928" s="664">
        <v>90</v>
      </c>
      <c r="G928" s="664"/>
      <c r="H928" s="664"/>
      <c r="I928" s="711">
        <v>98</v>
      </c>
      <c r="J928" s="664">
        <v>90</v>
      </c>
    </row>
    <row r="929" spans="1:10" ht="15">
      <c r="A929" s="664" t="s">
        <v>2626</v>
      </c>
      <c r="B929" s="664"/>
      <c r="C929" s="768">
        <v>9034</v>
      </c>
      <c r="D929" s="769" t="s">
        <v>2809</v>
      </c>
      <c r="E929" s="711">
        <v>247</v>
      </c>
      <c r="F929" s="664">
        <v>240</v>
      </c>
      <c r="G929" s="664"/>
      <c r="H929" s="664"/>
      <c r="I929" s="711">
        <v>247</v>
      </c>
      <c r="J929" s="664">
        <v>240</v>
      </c>
    </row>
    <row r="930" spans="1:10" ht="15">
      <c r="A930" s="664" t="s">
        <v>2626</v>
      </c>
      <c r="B930" s="664"/>
      <c r="C930" s="768">
        <v>9036</v>
      </c>
      <c r="D930" s="769" t="s">
        <v>2984</v>
      </c>
      <c r="E930" s="711">
        <v>2</v>
      </c>
      <c r="F930" s="664">
        <v>5</v>
      </c>
      <c r="G930" s="664"/>
      <c r="H930" s="664"/>
      <c r="I930" s="711">
        <v>2</v>
      </c>
      <c r="J930" s="664">
        <v>5</v>
      </c>
    </row>
    <row r="931" spans="1:10" ht="15">
      <c r="A931" s="664" t="s">
        <v>2626</v>
      </c>
      <c r="B931" s="664"/>
      <c r="C931" s="768">
        <v>9038</v>
      </c>
      <c r="D931" s="769" t="s">
        <v>2985</v>
      </c>
      <c r="E931" s="711">
        <v>12</v>
      </c>
      <c r="F931" s="664">
        <v>12</v>
      </c>
      <c r="G931" s="664"/>
      <c r="H931" s="664"/>
      <c r="I931" s="711">
        <v>12</v>
      </c>
      <c r="J931" s="664">
        <v>12</v>
      </c>
    </row>
    <row r="932" spans="1:10" ht="15">
      <c r="A932" s="664" t="s">
        <v>2626</v>
      </c>
      <c r="B932" s="664"/>
      <c r="C932" s="768">
        <v>9039</v>
      </c>
      <c r="D932" s="769" t="s">
        <v>2986</v>
      </c>
      <c r="E932" s="711">
        <v>18</v>
      </c>
      <c r="F932" s="664">
        <v>50</v>
      </c>
      <c r="G932" s="664"/>
      <c r="H932" s="664"/>
      <c r="I932" s="711">
        <v>18</v>
      </c>
      <c r="J932" s="664">
        <v>50</v>
      </c>
    </row>
    <row r="933" spans="1:10" ht="15">
      <c r="A933" s="664" t="s">
        <v>2626</v>
      </c>
      <c r="B933" s="664"/>
      <c r="C933" s="768">
        <v>9067</v>
      </c>
      <c r="D933" s="769" t="s">
        <v>2987</v>
      </c>
      <c r="E933" s="711"/>
      <c r="F933" s="664">
        <v>3</v>
      </c>
      <c r="G933" s="664"/>
      <c r="H933" s="664"/>
      <c r="I933" s="711"/>
      <c r="J933" s="664">
        <v>3</v>
      </c>
    </row>
    <row r="934" spans="1:10" ht="15">
      <c r="A934" s="664" t="s">
        <v>2626</v>
      </c>
      <c r="B934" s="664"/>
      <c r="C934" s="768">
        <v>9157</v>
      </c>
      <c r="D934" s="769" t="s">
        <v>2988</v>
      </c>
      <c r="E934" s="711">
        <v>142</v>
      </c>
      <c r="F934" s="664">
        <v>140</v>
      </c>
      <c r="G934" s="664"/>
      <c r="H934" s="664"/>
      <c r="I934" s="711">
        <v>142</v>
      </c>
      <c r="J934" s="664">
        <v>140</v>
      </c>
    </row>
    <row r="935" spans="1:10" ht="15">
      <c r="A935" s="664" t="s">
        <v>2626</v>
      </c>
      <c r="B935" s="664"/>
      <c r="C935" s="768">
        <v>9158</v>
      </c>
      <c r="D935" s="769" t="s">
        <v>2894</v>
      </c>
      <c r="E935" s="711">
        <v>131</v>
      </c>
      <c r="F935" s="664">
        <v>100</v>
      </c>
      <c r="G935" s="664"/>
      <c r="H935" s="664"/>
      <c r="I935" s="711">
        <v>131</v>
      </c>
      <c r="J935" s="664">
        <v>100</v>
      </c>
    </row>
    <row r="936" spans="1:10" ht="15">
      <c r="A936" s="664" t="s">
        <v>2626</v>
      </c>
      <c r="B936" s="664"/>
      <c r="C936" s="768">
        <v>9160</v>
      </c>
      <c r="D936" s="769" t="s">
        <v>2753</v>
      </c>
      <c r="E936" s="711">
        <v>121</v>
      </c>
      <c r="F936" s="664">
        <v>100</v>
      </c>
      <c r="G936" s="664"/>
      <c r="H936" s="664"/>
      <c r="I936" s="711">
        <v>121</v>
      </c>
      <c r="J936" s="664">
        <v>100</v>
      </c>
    </row>
    <row r="937" spans="1:10" ht="15">
      <c r="A937" s="664" t="s">
        <v>2626</v>
      </c>
      <c r="B937" s="664"/>
      <c r="C937" s="768">
        <v>9215</v>
      </c>
      <c r="D937" s="769" t="s">
        <v>2762</v>
      </c>
      <c r="E937" s="711">
        <v>136</v>
      </c>
      <c r="F937" s="664">
        <v>150</v>
      </c>
      <c r="G937" s="664"/>
      <c r="H937" s="664"/>
      <c r="I937" s="711">
        <v>136</v>
      </c>
      <c r="J937" s="664">
        <v>150</v>
      </c>
    </row>
    <row r="938" spans="1:10" ht="15">
      <c r="A938" s="664" t="s">
        <v>2626</v>
      </c>
      <c r="B938" s="664"/>
      <c r="C938" s="768">
        <v>9222</v>
      </c>
      <c r="D938" s="769" t="s">
        <v>2989</v>
      </c>
      <c r="E938" s="711">
        <v>114</v>
      </c>
      <c r="F938" s="664">
        <v>120</v>
      </c>
      <c r="G938" s="664"/>
      <c r="H938" s="664"/>
      <c r="I938" s="711">
        <v>114</v>
      </c>
      <c r="J938" s="664">
        <v>120</v>
      </c>
    </row>
    <row r="939" spans="1:10" ht="15">
      <c r="A939" s="664" t="s">
        <v>2626</v>
      </c>
      <c r="B939" s="664"/>
      <c r="C939" s="768">
        <v>9228</v>
      </c>
      <c r="D939" s="769" t="s">
        <v>2990</v>
      </c>
      <c r="E939" s="711">
        <v>486</v>
      </c>
      <c r="F939" s="664">
        <v>500</v>
      </c>
      <c r="G939" s="664"/>
      <c r="H939" s="664"/>
      <c r="I939" s="711">
        <v>486</v>
      </c>
      <c r="J939" s="664">
        <v>500</v>
      </c>
    </row>
    <row r="940" spans="1:10" ht="15">
      <c r="A940" s="664" t="s">
        <v>2626</v>
      </c>
      <c r="B940" s="664"/>
      <c r="C940" s="768">
        <v>5796001</v>
      </c>
      <c r="D940" s="769" t="s">
        <v>2847</v>
      </c>
      <c r="E940" s="711">
        <v>181</v>
      </c>
      <c r="F940" s="664">
        <v>200</v>
      </c>
      <c r="G940" s="664"/>
      <c r="H940" s="664"/>
      <c r="I940" s="711">
        <v>181</v>
      </c>
      <c r="J940" s="664">
        <v>200</v>
      </c>
    </row>
    <row r="941" spans="1:10" ht="15">
      <c r="A941" s="664" t="s">
        <v>2626</v>
      </c>
      <c r="B941" s="664"/>
      <c r="C941" s="768">
        <v>9237</v>
      </c>
      <c r="D941" s="769" t="s">
        <v>2991</v>
      </c>
      <c r="E941" s="711">
        <v>1</v>
      </c>
      <c r="F941" s="664">
        <v>1</v>
      </c>
      <c r="G941" s="664"/>
      <c r="H941" s="664"/>
      <c r="I941" s="711">
        <v>1</v>
      </c>
      <c r="J941" s="664">
        <v>1</v>
      </c>
    </row>
    <row r="942" spans="1:10" ht="15">
      <c r="A942" s="664" t="s">
        <v>2626</v>
      </c>
      <c r="B942" s="664"/>
      <c r="C942" s="768">
        <v>9239</v>
      </c>
      <c r="D942" s="769" t="s">
        <v>2992</v>
      </c>
      <c r="E942" s="711">
        <v>94</v>
      </c>
      <c r="F942" s="664">
        <v>95</v>
      </c>
      <c r="G942" s="664"/>
      <c r="H942" s="664"/>
      <c r="I942" s="711">
        <v>94</v>
      </c>
      <c r="J942" s="664">
        <v>95</v>
      </c>
    </row>
    <row r="943" spans="1:10" ht="15">
      <c r="A943" s="664" t="s">
        <v>2626</v>
      </c>
      <c r="B943" s="664"/>
      <c r="C943" s="768">
        <v>9240</v>
      </c>
      <c r="D943" s="769" t="s">
        <v>2993</v>
      </c>
      <c r="E943" s="711">
        <v>158</v>
      </c>
      <c r="F943" s="664">
        <v>150</v>
      </c>
      <c r="G943" s="664"/>
      <c r="H943" s="664"/>
      <c r="I943" s="711">
        <v>158</v>
      </c>
      <c r="J943" s="664">
        <v>150</v>
      </c>
    </row>
    <row r="944" spans="1:10" ht="15">
      <c r="A944" s="664" t="s">
        <v>2626</v>
      </c>
      <c r="B944" s="664"/>
      <c r="C944" s="768">
        <v>9244</v>
      </c>
      <c r="D944" s="769" t="s">
        <v>2840</v>
      </c>
      <c r="E944" s="711">
        <v>18</v>
      </c>
      <c r="F944" s="664">
        <v>50</v>
      </c>
      <c r="G944" s="664"/>
      <c r="H944" s="664"/>
      <c r="I944" s="711">
        <v>18</v>
      </c>
      <c r="J944" s="664">
        <v>50</v>
      </c>
    </row>
    <row r="945" spans="1:10" ht="15">
      <c r="A945" s="664" t="s">
        <v>2626</v>
      </c>
      <c r="B945" s="664"/>
      <c r="C945" s="768">
        <v>9321</v>
      </c>
      <c r="D945" s="769" t="s">
        <v>2994</v>
      </c>
      <c r="E945" s="711">
        <v>51</v>
      </c>
      <c r="F945" s="664">
        <v>50</v>
      </c>
      <c r="G945" s="664"/>
      <c r="H945" s="664"/>
      <c r="I945" s="711">
        <v>51</v>
      </c>
      <c r="J945" s="664">
        <v>50</v>
      </c>
    </row>
    <row r="946" spans="1:10" ht="15">
      <c r="A946" s="664" t="s">
        <v>2626</v>
      </c>
      <c r="B946" s="664"/>
      <c r="C946" s="768" t="s">
        <v>2848</v>
      </c>
      <c r="D946" s="772" t="s">
        <v>2721</v>
      </c>
      <c r="E946" s="711">
        <v>1</v>
      </c>
      <c r="F946" s="664">
        <v>1</v>
      </c>
      <c r="G946" s="664"/>
      <c r="H946" s="664"/>
      <c r="I946" s="711">
        <v>1</v>
      </c>
      <c r="J946" s="664">
        <v>1</v>
      </c>
    </row>
    <row r="947" spans="1:10" ht="15">
      <c r="A947" s="664" t="s">
        <v>2626</v>
      </c>
      <c r="B947" s="664"/>
      <c r="C947" s="768" t="s">
        <v>2701</v>
      </c>
      <c r="D947" s="769" t="s">
        <v>2995</v>
      </c>
      <c r="E947" s="711">
        <v>4</v>
      </c>
      <c r="F947" s="664">
        <v>5</v>
      </c>
      <c r="G947" s="664"/>
      <c r="H947" s="664"/>
      <c r="I947" s="711">
        <v>4</v>
      </c>
      <c r="J947" s="664">
        <v>5</v>
      </c>
    </row>
    <row r="948" spans="1:10">
      <c r="A948" s="664" t="s">
        <v>2626</v>
      </c>
      <c r="B948" s="664"/>
      <c r="C948" s="773" t="s">
        <v>2996</v>
      </c>
      <c r="D948" s="774" t="s">
        <v>2997</v>
      </c>
      <c r="E948" s="711">
        <v>15</v>
      </c>
      <c r="F948" s="664">
        <v>20</v>
      </c>
      <c r="G948" s="664"/>
      <c r="H948" s="664"/>
      <c r="I948" s="711">
        <v>15</v>
      </c>
      <c r="J948" s="664">
        <v>20</v>
      </c>
    </row>
    <row r="949" spans="1:10">
      <c r="A949" s="664" t="s">
        <v>2626</v>
      </c>
      <c r="B949" s="664"/>
      <c r="C949" s="773" t="s">
        <v>2998</v>
      </c>
      <c r="D949" s="774" t="s">
        <v>2999</v>
      </c>
      <c r="E949" s="711">
        <v>49</v>
      </c>
      <c r="F949" s="664">
        <v>50</v>
      </c>
      <c r="G949" s="664"/>
      <c r="H949" s="664"/>
      <c r="I949" s="711">
        <v>49</v>
      </c>
      <c r="J949" s="664">
        <v>50</v>
      </c>
    </row>
    <row r="950" spans="1:10">
      <c r="A950" s="664" t="s">
        <v>2626</v>
      </c>
      <c r="B950" s="664"/>
      <c r="C950" s="773" t="s">
        <v>3000</v>
      </c>
      <c r="D950" s="774" t="s">
        <v>3001</v>
      </c>
      <c r="E950" s="711">
        <v>33</v>
      </c>
      <c r="F950" s="664">
        <v>30</v>
      </c>
      <c r="G950" s="664"/>
      <c r="H950" s="664"/>
      <c r="I950" s="711">
        <v>33</v>
      </c>
      <c r="J950" s="664">
        <v>30</v>
      </c>
    </row>
    <row r="951" spans="1:10" ht="15">
      <c r="A951" s="664" t="s">
        <v>2626</v>
      </c>
      <c r="B951" s="664"/>
      <c r="C951" s="775" t="s">
        <v>3002</v>
      </c>
      <c r="D951" s="774" t="s">
        <v>3003</v>
      </c>
      <c r="E951" s="711"/>
      <c r="F951" s="664">
        <v>1</v>
      </c>
      <c r="G951" s="664"/>
      <c r="H951" s="664"/>
      <c r="I951" s="711"/>
      <c r="J951" s="664">
        <v>1</v>
      </c>
    </row>
    <row r="952" spans="1:10">
      <c r="A952" s="664" t="s">
        <v>2626</v>
      </c>
      <c r="B952" s="664"/>
      <c r="C952" s="773" t="s">
        <v>3004</v>
      </c>
      <c r="D952" s="774" t="s">
        <v>3005</v>
      </c>
      <c r="E952" s="711"/>
      <c r="F952" s="664">
        <v>1</v>
      </c>
      <c r="G952" s="664"/>
      <c r="H952" s="664"/>
      <c r="I952" s="711"/>
      <c r="J952" s="664">
        <v>1</v>
      </c>
    </row>
    <row r="953" spans="1:10">
      <c r="A953" s="664" t="s">
        <v>2626</v>
      </c>
      <c r="B953" s="664"/>
      <c r="C953" s="773" t="s">
        <v>3006</v>
      </c>
      <c r="D953" s="774" t="s">
        <v>3007</v>
      </c>
      <c r="E953" s="711">
        <v>4</v>
      </c>
      <c r="F953" s="664">
        <v>10</v>
      </c>
      <c r="G953" s="664"/>
      <c r="H953" s="664"/>
      <c r="I953" s="711">
        <v>4</v>
      </c>
      <c r="J953" s="664">
        <v>10</v>
      </c>
    </row>
    <row r="954" spans="1:10">
      <c r="A954" s="664" t="s">
        <v>2626</v>
      </c>
      <c r="B954" s="664"/>
      <c r="C954" s="773" t="s">
        <v>3006</v>
      </c>
      <c r="D954" s="774" t="s">
        <v>3008</v>
      </c>
      <c r="E954" s="711"/>
      <c r="F954" s="664">
        <v>10</v>
      </c>
      <c r="G954" s="664"/>
      <c r="H954" s="664"/>
      <c r="I954" s="711"/>
      <c r="J954" s="664">
        <v>10</v>
      </c>
    </row>
    <row r="955" spans="1:10">
      <c r="A955" s="664" t="s">
        <v>2626</v>
      </c>
      <c r="B955" s="664"/>
      <c r="C955" s="773" t="s">
        <v>3009</v>
      </c>
      <c r="D955" s="774" t="s">
        <v>3010</v>
      </c>
      <c r="E955" s="711">
        <v>2</v>
      </c>
      <c r="F955" s="664">
        <v>10</v>
      </c>
      <c r="G955" s="664"/>
      <c r="H955" s="664"/>
      <c r="I955" s="711">
        <v>2</v>
      </c>
      <c r="J955" s="664">
        <v>10</v>
      </c>
    </row>
    <row r="956" spans="1:10">
      <c r="A956" s="664" t="s">
        <v>2626</v>
      </c>
      <c r="B956" s="664"/>
      <c r="C956" s="773" t="s">
        <v>3011</v>
      </c>
      <c r="D956" s="774" t="s">
        <v>3012</v>
      </c>
      <c r="E956" s="711">
        <v>1</v>
      </c>
      <c r="F956" s="664">
        <v>10</v>
      </c>
      <c r="G956" s="664"/>
      <c r="H956" s="664"/>
      <c r="I956" s="711">
        <v>1</v>
      </c>
      <c r="J956" s="664">
        <v>10</v>
      </c>
    </row>
    <row r="957" spans="1:10">
      <c r="A957" s="664" t="s">
        <v>2626</v>
      </c>
      <c r="B957" s="664"/>
      <c r="C957" s="773" t="s">
        <v>3013</v>
      </c>
      <c r="D957" s="774" t="s">
        <v>3014</v>
      </c>
      <c r="E957" s="711">
        <v>2</v>
      </c>
      <c r="F957" s="664">
        <v>5</v>
      </c>
      <c r="G957" s="664"/>
      <c r="H957" s="664"/>
      <c r="I957" s="711">
        <v>2</v>
      </c>
      <c r="J957" s="664">
        <v>5</v>
      </c>
    </row>
    <row r="958" spans="1:10">
      <c r="A958" s="664" t="s">
        <v>2626</v>
      </c>
      <c r="B958" s="664"/>
      <c r="C958" s="776" t="s">
        <v>3015</v>
      </c>
      <c r="D958" s="774" t="s">
        <v>3016</v>
      </c>
      <c r="E958" s="711"/>
      <c r="F958" s="664">
        <v>10</v>
      </c>
      <c r="G958" s="664"/>
      <c r="H958" s="664"/>
      <c r="I958" s="711"/>
      <c r="J958" s="664">
        <v>10</v>
      </c>
    </row>
    <row r="959" spans="1:10">
      <c r="A959" s="664" t="s">
        <v>2626</v>
      </c>
      <c r="B959" s="664"/>
      <c r="C959" s="777" t="s">
        <v>3017</v>
      </c>
      <c r="D959" s="774" t="s">
        <v>3018</v>
      </c>
      <c r="E959" s="711">
        <v>1</v>
      </c>
      <c r="F959" s="664">
        <v>10</v>
      </c>
      <c r="G959" s="664"/>
      <c r="H959" s="664"/>
      <c r="I959" s="711">
        <v>1</v>
      </c>
      <c r="J959" s="664">
        <v>10</v>
      </c>
    </row>
    <row r="960" spans="1:10">
      <c r="A960" s="664" t="s">
        <v>2626</v>
      </c>
      <c r="B960" s="664"/>
      <c r="C960" s="777" t="s">
        <v>3019</v>
      </c>
      <c r="D960" s="774" t="s">
        <v>3020</v>
      </c>
      <c r="E960" s="711">
        <v>1</v>
      </c>
      <c r="F960" s="664">
        <v>10</v>
      </c>
      <c r="G960" s="664"/>
      <c r="H960" s="664"/>
      <c r="I960" s="711">
        <v>1</v>
      </c>
      <c r="J960" s="664">
        <v>10</v>
      </c>
    </row>
    <row r="961" spans="1:10">
      <c r="A961" s="664" t="s">
        <v>2626</v>
      </c>
      <c r="B961" s="664"/>
      <c r="C961" s="777" t="s">
        <v>3021</v>
      </c>
      <c r="D961" s="774" t="s">
        <v>3022</v>
      </c>
      <c r="E961" s="711">
        <v>25</v>
      </c>
      <c r="F961" s="664">
        <v>30</v>
      </c>
      <c r="G961" s="664"/>
      <c r="H961" s="664"/>
      <c r="I961" s="711">
        <v>25</v>
      </c>
      <c r="J961" s="664">
        <v>30</v>
      </c>
    </row>
    <row r="962" spans="1:10">
      <c r="A962" s="664" t="s">
        <v>2626</v>
      </c>
      <c r="B962" s="664"/>
      <c r="C962" s="777" t="s">
        <v>3023</v>
      </c>
      <c r="D962" s="774" t="s">
        <v>3024</v>
      </c>
      <c r="E962" s="711">
        <v>5</v>
      </c>
      <c r="F962" s="664">
        <v>20</v>
      </c>
      <c r="G962" s="664"/>
      <c r="H962" s="664"/>
      <c r="I962" s="711">
        <v>5</v>
      </c>
      <c r="J962" s="664">
        <v>20</v>
      </c>
    </row>
    <row r="963" spans="1:10">
      <c r="A963" s="664" t="s">
        <v>2626</v>
      </c>
      <c r="B963" s="664"/>
      <c r="C963" s="777" t="s">
        <v>3025</v>
      </c>
      <c r="D963" s="774" t="s">
        <v>3026</v>
      </c>
      <c r="E963" s="711">
        <v>42</v>
      </c>
      <c r="F963" s="664">
        <v>30</v>
      </c>
      <c r="G963" s="664"/>
      <c r="H963" s="664"/>
      <c r="I963" s="711">
        <v>42</v>
      </c>
      <c r="J963" s="664">
        <v>30</v>
      </c>
    </row>
    <row r="964" spans="1:10">
      <c r="A964" s="664" t="s">
        <v>2626</v>
      </c>
      <c r="B964" s="664"/>
      <c r="C964" s="777" t="s">
        <v>3027</v>
      </c>
      <c r="D964" s="774" t="s">
        <v>3028</v>
      </c>
      <c r="E964" s="711">
        <v>23</v>
      </c>
      <c r="F964" s="664">
        <v>30</v>
      </c>
      <c r="G964" s="664"/>
      <c r="H964" s="664"/>
      <c r="I964" s="711">
        <v>23</v>
      </c>
      <c r="J964" s="664">
        <v>30</v>
      </c>
    </row>
    <row r="965" spans="1:10">
      <c r="A965" s="664" t="s">
        <v>2626</v>
      </c>
      <c r="B965" s="664"/>
      <c r="C965" s="777" t="s">
        <v>3029</v>
      </c>
      <c r="D965" s="774" t="s">
        <v>3030</v>
      </c>
      <c r="E965" s="711">
        <v>19</v>
      </c>
      <c r="F965" s="664">
        <v>20</v>
      </c>
      <c r="G965" s="664"/>
      <c r="H965" s="664"/>
      <c r="I965" s="711">
        <v>19</v>
      </c>
      <c r="J965" s="664">
        <v>20</v>
      </c>
    </row>
    <row r="966" spans="1:10">
      <c r="A966" s="664" t="s">
        <v>2626</v>
      </c>
      <c r="B966" s="664"/>
      <c r="C966" s="777" t="s">
        <v>3031</v>
      </c>
      <c r="D966" s="774" t="s">
        <v>3032</v>
      </c>
      <c r="E966" s="711">
        <v>4</v>
      </c>
      <c r="F966" s="664">
        <v>30</v>
      </c>
      <c r="G966" s="664"/>
      <c r="H966" s="664"/>
      <c r="I966" s="711">
        <v>4</v>
      </c>
      <c r="J966" s="664">
        <v>30</v>
      </c>
    </row>
    <row r="967" spans="1:10">
      <c r="A967" s="664" t="s">
        <v>2626</v>
      </c>
      <c r="B967" s="664"/>
      <c r="C967" s="777" t="s">
        <v>3033</v>
      </c>
      <c r="D967" s="774" t="s">
        <v>3034</v>
      </c>
      <c r="E967" s="711">
        <v>4</v>
      </c>
      <c r="F967" s="664">
        <v>10</v>
      </c>
      <c r="G967" s="664"/>
      <c r="H967" s="664"/>
      <c r="I967" s="711">
        <v>4</v>
      </c>
      <c r="J967" s="664">
        <v>10</v>
      </c>
    </row>
    <row r="968" spans="1:10">
      <c r="A968" s="664" t="s">
        <v>2626</v>
      </c>
      <c r="B968" s="664"/>
      <c r="C968" s="777" t="s">
        <v>3035</v>
      </c>
      <c r="D968" s="774" t="s">
        <v>3036</v>
      </c>
      <c r="E968" s="711"/>
      <c r="F968" s="664">
        <v>10</v>
      </c>
      <c r="G968" s="664"/>
      <c r="H968" s="664"/>
      <c r="I968" s="711"/>
      <c r="J968" s="664">
        <v>10</v>
      </c>
    </row>
    <row r="969" spans="1:10">
      <c r="A969" s="664" t="s">
        <v>2626</v>
      </c>
      <c r="B969" s="664"/>
      <c r="C969" s="777" t="s">
        <v>3037</v>
      </c>
      <c r="D969" s="774" t="s">
        <v>3038</v>
      </c>
      <c r="E969" s="711"/>
      <c r="F969" s="664">
        <v>1</v>
      </c>
      <c r="G969" s="664"/>
      <c r="H969" s="664"/>
      <c r="I969" s="711"/>
      <c r="J969" s="664">
        <v>1</v>
      </c>
    </row>
    <row r="970" spans="1:10">
      <c r="A970" s="664" t="s">
        <v>2626</v>
      </c>
      <c r="B970" s="664"/>
      <c r="C970" s="777" t="s">
        <v>3039</v>
      </c>
      <c r="D970" s="774" t="s">
        <v>3040</v>
      </c>
      <c r="E970" s="711"/>
      <c r="F970" s="664">
        <v>1</v>
      </c>
      <c r="G970" s="664"/>
      <c r="H970" s="664"/>
      <c r="I970" s="711"/>
      <c r="J970" s="664">
        <v>1</v>
      </c>
    </row>
    <row r="971" spans="1:10">
      <c r="A971" s="664" t="s">
        <v>2626</v>
      </c>
      <c r="B971" s="664"/>
      <c r="C971" s="777" t="s">
        <v>3041</v>
      </c>
      <c r="D971" s="774" t="s">
        <v>3042</v>
      </c>
      <c r="E971" s="711">
        <v>24</v>
      </c>
      <c r="F971" s="664">
        <v>40</v>
      </c>
      <c r="G971" s="664"/>
      <c r="H971" s="664"/>
      <c r="I971" s="711">
        <v>24</v>
      </c>
      <c r="J971" s="664">
        <v>40</v>
      </c>
    </row>
    <row r="972" spans="1:10">
      <c r="A972" s="664" t="s">
        <v>2626</v>
      </c>
      <c r="B972" s="664"/>
      <c r="C972" s="777" t="s">
        <v>3043</v>
      </c>
      <c r="D972" s="774" t="s">
        <v>3044</v>
      </c>
      <c r="E972" s="711">
        <v>5</v>
      </c>
      <c r="F972" s="664">
        <v>5</v>
      </c>
      <c r="G972" s="664"/>
      <c r="H972" s="664"/>
      <c r="I972" s="711">
        <v>5</v>
      </c>
      <c r="J972" s="664">
        <v>5</v>
      </c>
    </row>
    <row r="973" spans="1:10">
      <c r="A973" s="664" t="s">
        <v>2626</v>
      </c>
      <c r="B973" s="664"/>
      <c r="C973" s="777" t="s">
        <v>3045</v>
      </c>
      <c r="D973" s="774" t="s">
        <v>3046</v>
      </c>
      <c r="E973" s="711">
        <v>14</v>
      </c>
      <c r="F973" s="664">
        <v>40</v>
      </c>
      <c r="G973" s="664"/>
      <c r="H973" s="664"/>
      <c r="I973" s="711">
        <v>14</v>
      </c>
      <c r="J973" s="664">
        <v>40</v>
      </c>
    </row>
    <row r="974" spans="1:10">
      <c r="A974" s="526" t="s">
        <v>2635</v>
      </c>
      <c r="B974" s="664"/>
      <c r="C974" s="418"/>
      <c r="D974" s="664"/>
      <c r="E974" s="526">
        <v>2784</v>
      </c>
      <c r="F974" s="526">
        <v>3108</v>
      </c>
      <c r="G974" s="664"/>
      <c r="H974" s="664"/>
      <c r="I974" s="526">
        <v>2784</v>
      </c>
      <c r="J974" s="526">
        <v>3108</v>
      </c>
    </row>
    <row r="975" spans="1:10">
      <c r="A975" s="664"/>
      <c r="B975" s="664"/>
      <c r="C975" s="418"/>
      <c r="D975" s="664"/>
      <c r="E975" s="664"/>
      <c r="F975" s="664"/>
      <c r="G975" s="664"/>
      <c r="H975" s="664"/>
      <c r="I975" s="664"/>
      <c r="J975" s="664"/>
    </row>
    <row r="976" spans="1:10">
      <c r="A976" s="664" t="s">
        <v>3069</v>
      </c>
      <c r="B976" s="664"/>
      <c r="C976" s="796">
        <v>9128</v>
      </c>
      <c r="D976" s="797" t="s">
        <v>2743</v>
      </c>
      <c r="E976" s="664"/>
      <c r="F976" s="664"/>
      <c r="G976" s="521">
        <v>6</v>
      </c>
      <c r="H976" s="664">
        <v>5</v>
      </c>
      <c r="I976" s="521">
        <v>6</v>
      </c>
      <c r="J976" s="664">
        <v>5</v>
      </c>
    </row>
    <row r="977" spans="1:10">
      <c r="A977" s="664" t="s">
        <v>3069</v>
      </c>
      <c r="B977" s="664"/>
      <c r="C977" s="503">
        <v>9129</v>
      </c>
      <c r="D977" s="798" t="s">
        <v>3070</v>
      </c>
      <c r="E977" s="664"/>
      <c r="F977" s="664"/>
      <c r="G977" s="804">
        <v>9</v>
      </c>
      <c r="H977" s="664">
        <v>10</v>
      </c>
      <c r="I977" s="804">
        <v>9</v>
      </c>
      <c r="J977" s="664">
        <v>10</v>
      </c>
    </row>
    <row r="978" spans="1:10">
      <c r="A978" s="664" t="s">
        <v>3069</v>
      </c>
      <c r="B978" s="664"/>
      <c r="C978" s="503">
        <v>9131</v>
      </c>
      <c r="D978" s="799" t="s">
        <v>3071</v>
      </c>
      <c r="E978" s="664"/>
      <c r="F978" s="664"/>
      <c r="G978" s="804">
        <v>3</v>
      </c>
      <c r="H978" s="664">
        <v>6</v>
      </c>
      <c r="I978" s="804">
        <v>3</v>
      </c>
      <c r="J978" s="664">
        <v>6</v>
      </c>
    </row>
    <row r="979" spans="1:10">
      <c r="A979" s="664" t="s">
        <v>3069</v>
      </c>
      <c r="B979" s="664"/>
      <c r="C979" s="503">
        <v>9135</v>
      </c>
      <c r="D979" s="799" t="s">
        <v>3072</v>
      </c>
      <c r="E979" s="664"/>
      <c r="F979" s="664"/>
      <c r="G979" s="804"/>
      <c r="H979" s="664">
        <v>1</v>
      </c>
      <c r="I979" s="804"/>
      <c r="J979" s="664">
        <v>1</v>
      </c>
    </row>
    <row r="980" spans="1:10">
      <c r="A980" s="664" t="s">
        <v>3069</v>
      </c>
      <c r="B980" s="664"/>
      <c r="C980" s="503">
        <v>9144</v>
      </c>
      <c r="D980" s="798" t="s">
        <v>3073</v>
      </c>
      <c r="E980" s="664"/>
      <c r="F980" s="664"/>
      <c r="G980" s="804"/>
      <c r="H980" s="664">
        <v>1</v>
      </c>
      <c r="I980" s="804"/>
      <c r="J980" s="664">
        <v>1</v>
      </c>
    </row>
    <row r="981" spans="1:10">
      <c r="A981" s="664" t="s">
        <v>3069</v>
      </c>
      <c r="B981" s="664"/>
      <c r="C981" s="503">
        <v>9153</v>
      </c>
      <c r="D981" s="799" t="s">
        <v>3074</v>
      </c>
      <c r="E981" s="664"/>
      <c r="F981" s="664"/>
      <c r="G981" s="804"/>
      <c r="H981" s="664">
        <v>1</v>
      </c>
      <c r="I981" s="804"/>
      <c r="J981" s="664">
        <v>1</v>
      </c>
    </row>
    <row r="982" spans="1:10">
      <c r="A982" s="664" t="s">
        <v>3069</v>
      </c>
      <c r="B982" s="664"/>
      <c r="C982" s="503">
        <v>9160</v>
      </c>
      <c r="D982" s="799" t="s">
        <v>3075</v>
      </c>
      <c r="E982" s="664"/>
      <c r="F982" s="664"/>
      <c r="G982" s="804">
        <v>2</v>
      </c>
      <c r="H982" s="664">
        <v>1</v>
      </c>
      <c r="I982" s="804">
        <v>2</v>
      </c>
      <c r="J982" s="664">
        <v>1</v>
      </c>
    </row>
    <row r="983" spans="1:10">
      <c r="A983" s="664" t="s">
        <v>3069</v>
      </c>
      <c r="B983" s="664"/>
      <c r="C983" s="503">
        <v>9161</v>
      </c>
      <c r="D983" s="799" t="s">
        <v>3076</v>
      </c>
      <c r="E983" s="664"/>
      <c r="F983" s="664"/>
      <c r="G983" s="804">
        <v>116</v>
      </c>
      <c r="H983" s="664">
        <v>100</v>
      </c>
      <c r="I983" s="804">
        <v>116</v>
      </c>
      <c r="J983" s="664">
        <v>100</v>
      </c>
    </row>
    <row r="984" spans="1:10">
      <c r="A984" s="664" t="s">
        <v>3069</v>
      </c>
      <c r="B984" s="664"/>
      <c r="C984" s="503">
        <v>9162</v>
      </c>
      <c r="D984" s="798" t="s">
        <v>2895</v>
      </c>
      <c r="E984" s="664"/>
      <c r="F984" s="664"/>
      <c r="G984" s="804"/>
      <c r="H984" s="664">
        <v>1</v>
      </c>
      <c r="I984" s="804"/>
      <c r="J984" s="664">
        <v>1</v>
      </c>
    </row>
    <row r="985" spans="1:10">
      <c r="A985" s="664" t="s">
        <v>3069</v>
      </c>
      <c r="B985" s="664"/>
      <c r="C985" s="503">
        <v>9172</v>
      </c>
      <c r="D985" s="798" t="s">
        <v>2901</v>
      </c>
      <c r="E985" s="664"/>
      <c r="F985" s="664"/>
      <c r="G985" s="804"/>
      <c r="H985" s="664">
        <v>1</v>
      </c>
      <c r="I985" s="804"/>
      <c r="J985" s="664">
        <v>1</v>
      </c>
    </row>
    <row r="986" spans="1:10">
      <c r="A986" s="664" t="s">
        <v>3069</v>
      </c>
      <c r="B986" s="664"/>
      <c r="C986" s="503">
        <v>9178</v>
      </c>
      <c r="D986" s="799" t="s">
        <v>3077</v>
      </c>
      <c r="E986" s="664"/>
      <c r="F986" s="664"/>
      <c r="G986" s="804"/>
      <c r="H986" s="664">
        <v>2</v>
      </c>
      <c r="I986" s="804"/>
      <c r="J986" s="664">
        <v>2</v>
      </c>
    </row>
    <row r="987" spans="1:10">
      <c r="A987" s="664" t="s">
        <v>3069</v>
      </c>
      <c r="B987" s="664"/>
      <c r="C987" s="693">
        <v>9177</v>
      </c>
      <c r="D987" s="800" t="s">
        <v>2761</v>
      </c>
      <c r="E987" s="664"/>
      <c r="F987" s="664"/>
      <c r="G987" s="804">
        <v>89</v>
      </c>
      <c r="H987" s="664">
        <v>90</v>
      </c>
      <c r="I987" s="804">
        <v>89</v>
      </c>
      <c r="J987" s="664">
        <v>90</v>
      </c>
    </row>
    <row r="988" spans="1:10">
      <c r="A988" s="664" t="s">
        <v>3069</v>
      </c>
      <c r="B988" s="664"/>
      <c r="C988" s="693">
        <v>9182</v>
      </c>
      <c r="D988" s="801" t="s">
        <v>3078</v>
      </c>
      <c r="E988" s="664"/>
      <c r="F988" s="664"/>
      <c r="G988" s="805"/>
      <c r="H988" s="664">
        <v>2</v>
      </c>
      <c r="I988" s="805"/>
      <c r="J988" s="664">
        <v>2</v>
      </c>
    </row>
    <row r="989" spans="1:10">
      <c r="A989" s="664" t="s">
        <v>3069</v>
      </c>
      <c r="B989" s="664"/>
      <c r="C989" s="510">
        <v>9187</v>
      </c>
      <c r="D989" s="799" t="s">
        <v>2904</v>
      </c>
      <c r="E989" s="664"/>
      <c r="F989" s="664"/>
      <c r="G989" s="805">
        <v>2</v>
      </c>
      <c r="H989" s="664">
        <v>1</v>
      </c>
      <c r="I989" s="805">
        <v>2</v>
      </c>
      <c r="J989" s="664">
        <v>1</v>
      </c>
    </row>
    <row r="990" spans="1:10">
      <c r="A990" s="664" t="s">
        <v>3069</v>
      </c>
      <c r="B990" s="664"/>
      <c r="C990" s="510">
        <v>9215</v>
      </c>
      <c r="D990" s="799" t="s">
        <v>2762</v>
      </c>
      <c r="E990" s="664"/>
      <c r="F990" s="664"/>
      <c r="G990" s="804">
        <v>128</v>
      </c>
      <c r="H990" s="664">
        <v>130</v>
      </c>
      <c r="I990" s="804">
        <v>128</v>
      </c>
      <c r="J990" s="664">
        <v>130</v>
      </c>
    </row>
    <row r="991" spans="1:10">
      <c r="A991" s="664" t="s">
        <v>3069</v>
      </c>
      <c r="B991" s="664"/>
      <c r="C991" s="510">
        <v>9219</v>
      </c>
      <c r="D991" s="802" t="s">
        <v>3079</v>
      </c>
      <c r="E991" s="664"/>
      <c r="F991" s="664"/>
      <c r="G991" s="804">
        <v>57</v>
      </c>
      <c r="H991" s="664">
        <v>60</v>
      </c>
      <c r="I991" s="804">
        <v>57</v>
      </c>
      <c r="J991" s="664">
        <v>60</v>
      </c>
    </row>
    <row r="992" spans="1:10">
      <c r="A992" s="664" t="s">
        <v>3069</v>
      </c>
      <c r="B992" s="664"/>
      <c r="C992" s="510">
        <v>9306</v>
      </c>
      <c r="D992" s="802" t="s">
        <v>3080</v>
      </c>
      <c r="E992" s="664"/>
      <c r="F992" s="664"/>
      <c r="G992" s="804">
        <v>1</v>
      </c>
      <c r="H992" s="664">
        <v>1</v>
      </c>
      <c r="I992" s="804">
        <v>1</v>
      </c>
      <c r="J992" s="664">
        <v>1</v>
      </c>
    </row>
    <row r="993" spans="1:10">
      <c r="A993" s="664" t="s">
        <v>3069</v>
      </c>
      <c r="B993" s="664"/>
      <c r="C993" s="693" t="s">
        <v>2695</v>
      </c>
      <c r="D993" s="800" t="s">
        <v>3081</v>
      </c>
      <c r="E993" s="664"/>
      <c r="F993" s="664"/>
      <c r="G993" s="804"/>
      <c r="H993" s="664">
        <v>1</v>
      </c>
      <c r="I993" s="804"/>
      <c r="J993" s="664">
        <v>1</v>
      </c>
    </row>
    <row r="994" spans="1:10">
      <c r="A994" s="664" t="s">
        <v>3069</v>
      </c>
      <c r="B994" s="664"/>
      <c r="C994" s="693" t="s">
        <v>2696</v>
      </c>
      <c r="D994" s="800" t="s">
        <v>3082</v>
      </c>
      <c r="E994" s="664"/>
      <c r="F994" s="664"/>
      <c r="G994" s="805"/>
      <c r="H994" s="664">
        <v>5</v>
      </c>
      <c r="I994" s="805"/>
      <c r="J994" s="664">
        <v>5</v>
      </c>
    </row>
    <row r="995" spans="1:10">
      <c r="A995" s="664" t="s">
        <v>3069</v>
      </c>
      <c r="B995" s="664"/>
      <c r="C995" s="693" t="s">
        <v>2697</v>
      </c>
      <c r="D995" s="800" t="s">
        <v>3083</v>
      </c>
      <c r="E995" s="664"/>
      <c r="F995" s="664"/>
      <c r="G995" s="805"/>
      <c r="H995" s="664">
        <v>1</v>
      </c>
      <c r="I995" s="805"/>
      <c r="J995" s="664">
        <v>1</v>
      </c>
    </row>
    <row r="996" spans="1:10">
      <c r="A996" s="664" t="s">
        <v>3069</v>
      </c>
      <c r="B996" s="664"/>
      <c r="C996" s="693" t="s">
        <v>2617</v>
      </c>
      <c r="D996" s="800" t="s">
        <v>3084</v>
      </c>
      <c r="E996" s="664"/>
      <c r="F996" s="664"/>
      <c r="G996" s="805">
        <v>2</v>
      </c>
      <c r="H996" s="664">
        <v>1</v>
      </c>
      <c r="I996" s="805">
        <v>2</v>
      </c>
      <c r="J996" s="664">
        <v>1</v>
      </c>
    </row>
    <row r="997" spans="1:10">
      <c r="A997" s="664" t="s">
        <v>3069</v>
      </c>
      <c r="B997" s="664"/>
      <c r="C997" s="503" t="s">
        <v>2722</v>
      </c>
      <c r="D997" s="802" t="s">
        <v>3085</v>
      </c>
      <c r="E997" s="664"/>
      <c r="F997" s="664"/>
      <c r="G997" s="805"/>
      <c r="H997" s="664">
        <v>1</v>
      </c>
      <c r="I997" s="805"/>
      <c r="J997" s="664">
        <v>1</v>
      </c>
    </row>
    <row r="998" spans="1:10">
      <c r="A998" s="664" t="s">
        <v>3069</v>
      </c>
      <c r="B998" s="664"/>
      <c r="C998" s="503" t="s">
        <v>1961</v>
      </c>
      <c r="D998" s="799" t="s">
        <v>3086</v>
      </c>
      <c r="E998" s="664"/>
      <c r="F998" s="664"/>
      <c r="G998" s="805"/>
      <c r="H998" s="664">
        <v>1</v>
      </c>
      <c r="I998" s="805"/>
      <c r="J998" s="664">
        <v>1</v>
      </c>
    </row>
    <row r="999" spans="1:10">
      <c r="A999" s="664" t="s">
        <v>3069</v>
      </c>
      <c r="B999" s="664"/>
      <c r="C999" s="503" t="s">
        <v>2723</v>
      </c>
      <c r="D999" s="802" t="s">
        <v>3087</v>
      </c>
      <c r="E999" s="664"/>
      <c r="F999" s="664"/>
      <c r="G999" s="804"/>
      <c r="H999" s="664">
        <v>1</v>
      </c>
      <c r="I999" s="804"/>
      <c r="J999" s="664">
        <v>1</v>
      </c>
    </row>
    <row r="1000" spans="1:10">
      <c r="A1000" s="664" t="s">
        <v>3069</v>
      </c>
      <c r="B1000" s="664"/>
      <c r="C1000" s="503" t="s">
        <v>3088</v>
      </c>
      <c r="D1000" s="799" t="s">
        <v>3089</v>
      </c>
      <c r="E1000" s="664"/>
      <c r="F1000" s="664"/>
      <c r="G1000" s="804">
        <v>1</v>
      </c>
      <c r="H1000" s="664">
        <v>10</v>
      </c>
      <c r="I1000" s="804">
        <v>1</v>
      </c>
      <c r="J1000" s="664">
        <v>10</v>
      </c>
    </row>
    <row r="1001" spans="1:10">
      <c r="A1001" s="664" t="s">
        <v>3069</v>
      </c>
      <c r="B1001" s="664"/>
      <c r="C1001" s="503" t="s">
        <v>2619</v>
      </c>
      <c r="D1001" s="802" t="s">
        <v>2620</v>
      </c>
      <c r="E1001" s="664"/>
      <c r="F1001" s="664"/>
      <c r="G1001" s="804">
        <v>62</v>
      </c>
      <c r="H1001" s="664">
        <v>30</v>
      </c>
      <c r="I1001" s="804">
        <v>62</v>
      </c>
      <c r="J1001" s="664">
        <v>30</v>
      </c>
    </row>
    <row r="1002" spans="1:10">
      <c r="A1002" s="664" t="s">
        <v>3069</v>
      </c>
      <c r="B1002" s="664"/>
      <c r="C1002" s="512" t="s">
        <v>3090</v>
      </c>
      <c r="D1002" s="800" t="s">
        <v>1972</v>
      </c>
      <c r="E1002" s="664"/>
      <c r="F1002" s="664"/>
      <c r="G1002" s="804">
        <v>1</v>
      </c>
      <c r="H1002" s="664">
        <v>1</v>
      </c>
      <c r="I1002" s="804">
        <v>1</v>
      </c>
      <c r="J1002" s="664">
        <v>1</v>
      </c>
    </row>
    <row r="1003" spans="1:10">
      <c r="A1003" s="664" t="s">
        <v>3069</v>
      </c>
      <c r="B1003" s="664"/>
      <c r="C1003" s="512" t="s">
        <v>3090</v>
      </c>
      <c r="D1003" s="800" t="s">
        <v>1974</v>
      </c>
      <c r="E1003" s="664"/>
      <c r="F1003" s="664"/>
      <c r="G1003" s="805">
        <v>9</v>
      </c>
      <c r="H1003" s="664">
        <v>10</v>
      </c>
      <c r="I1003" s="805">
        <v>9</v>
      </c>
      <c r="J1003" s="664">
        <v>10</v>
      </c>
    </row>
    <row r="1004" spans="1:10">
      <c r="A1004" s="664" t="s">
        <v>3069</v>
      </c>
      <c r="B1004" s="664"/>
      <c r="C1004" s="512" t="s">
        <v>1975</v>
      </c>
      <c r="D1004" s="800" t="s">
        <v>3091</v>
      </c>
      <c r="E1004" s="664"/>
      <c r="F1004" s="664"/>
      <c r="G1004" s="805"/>
      <c r="H1004" s="664">
        <v>1</v>
      </c>
      <c r="I1004" s="805"/>
      <c r="J1004" s="664">
        <v>1</v>
      </c>
    </row>
    <row r="1005" spans="1:10">
      <c r="A1005" s="664" t="s">
        <v>3069</v>
      </c>
      <c r="B1005" s="664"/>
      <c r="C1005" s="512" t="s">
        <v>3092</v>
      </c>
      <c r="D1005" s="800" t="s">
        <v>3093</v>
      </c>
      <c r="E1005" s="664"/>
      <c r="F1005" s="664"/>
      <c r="G1005" s="805"/>
      <c r="H1005" s="664">
        <v>1</v>
      </c>
      <c r="I1005" s="805"/>
      <c r="J1005" s="664">
        <v>1</v>
      </c>
    </row>
    <row r="1006" spans="1:10">
      <c r="A1006" s="664" t="s">
        <v>3069</v>
      </c>
      <c r="B1006" s="664"/>
      <c r="C1006" s="503" t="s">
        <v>3094</v>
      </c>
      <c r="D1006" s="798" t="s">
        <v>3095</v>
      </c>
      <c r="E1006" s="664"/>
      <c r="F1006" s="664"/>
      <c r="G1006" s="805"/>
      <c r="H1006" s="664">
        <v>1</v>
      </c>
      <c r="I1006" s="805"/>
      <c r="J1006" s="664">
        <v>1</v>
      </c>
    </row>
    <row r="1007" spans="1:10">
      <c r="A1007" s="664" t="s">
        <v>3069</v>
      </c>
      <c r="B1007" s="664"/>
      <c r="C1007" s="503" t="s">
        <v>2033</v>
      </c>
      <c r="D1007" s="799" t="s">
        <v>2034</v>
      </c>
      <c r="E1007" s="664"/>
      <c r="F1007" s="664"/>
      <c r="G1007" s="805">
        <v>1</v>
      </c>
      <c r="H1007" s="664">
        <v>1</v>
      </c>
      <c r="I1007" s="805">
        <v>1</v>
      </c>
      <c r="J1007" s="664">
        <v>1</v>
      </c>
    </row>
    <row r="1008" spans="1:10">
      <c r="A1008" s="664" t="s">
        <v>3069</v>
      </c>
      <c r="B1008" s="664"/>
      <c r="C1008" s="503" t="s">
        <v>2922</v>
      </c>
      <c r="D1008" s="798" t="s">
        <v>3096</v>
      </c>
      <c r="E1008" s="664"/>
      <c r="F1008" s="664"/>
      <c r="G1008" s="804">
        <v>3</v>
      </c>
      <c r="H1008" s="664">
        <v>10</v>
      </c>
      <c r="I1008" s="804">
        <v>3</v>
      </c>
      <c r="J1008" s="664">
        <v>10</v>
      </c>
    </row>
    <row r="1009" spans="1:10">
      <c r="A1009" s="664" t="s">
        <v>3069</v>
      </c>
      <c r="B1009" s="664"/>
      <c r="C1009" s="503" t="s">
        <v>3097</v>
      </c>
      <c r="D1009" s="799" t="s">
        <v>3098</v>
      </c>
      <c r="E1009" s="664"/>
      <c r="F1009" s="664"/>
      <c r="G1009" s="804"/>
      <c r="H1009" s="664">
        <v>1</v>
      </c>
      <c r="I1009" s="804"/>
      <c r="J1009" s="664">
        <v>1</v>
      </c>
    </row>
    <row r="1010" spans="1:10">
      <c r="A1010" s="664" t="s">
        <v>3069</v>
      </c>
      <c r="B1010" s="664"/>
      <c r="C1010" s="503" t="s">
        <v>3099</v>
      </c>
      <c r="D1010" s="798" t="s">
        <v>3100</v>
      </c>
      <c r="E1010" s="664"/>
      <c r="F1010" s="664"/>
      <c r="G1010" s="804">
        <v>9</v>
      </c>
      <c r="H1010" s="664">
        <v>5</v>
      </c>
      <c r="I1010" s="804">
        <v>9</v>
      </c>
      <c r="J1010" s="664">
        <v>5</v>
      </c>
    </row>
    <row r="1011" spans="1:10">
      <c r="A1011" s="664" t="s">
        <v>3069</v>
      </c>
      <c r="B1011" s="664"/>
      <c r="C1011" s="503" t="s">
        <v>3101</v>
      </c>
      <c r="D1011" s="798" t="s">
        <v>3102</v>
      </c>
      <c r="E1011" s="664"/>
      <c r="F1011" s="664"/>
      <c r="G1011" s="804">
        <v>2</v>
      </c>
      <c r="H1011" s="664">
        <v>1</v>
      </c>
      <c r="I1011" s="804">
        <v>2</v>
      </c>
      <c r="J1011" s="664">
        <v>1</v>
      </c>
    </row>
    <row r="1012" spans="1:10">
      <c r="A1012" s="664" t="s">
        <v>3069</v>
      </c>
      <c r="B1012" s="664"/>
      <c r="C1012" s="503" t="s">
        <v>2924</v>
      </c>
      <c r="D1012" s="798" t="s">
        <v>3103</v>
      </c>
      <c r="E1012" s="664"/>
      <c r="F1012" s="664"/>
      <c r="G1012" s="804">
        <v>7</v>
      </c>
      <c r="H1012" s="664">
        <v>5</v>
      </c>
      <c r="I1012" s="804">
        <v>7</v>
      </c>
      <c r="J1012" s="664">
        <v>5</v>
      </c>
    </row>
    <row r="1013" spans="1:10">
      <c r="A1013" s="664" t="s">
        <v>3069</v>
      </c>
      <c r="B1013" s="664"/>
      <c r="C1013" s="503" t="s">
        <v>3104</v>
      </c>
      <c r="D1013" s="798" t="s">
        <v>3105</v>
      </c>
      <c r="E1013" s="664"/>
      <c r="F1013" s="664"/>
      <c r="G1013" s="804">
        <v>42</v>
      </c>
      <c r="H1013" s="664">
        <v>40</v>
      </c>
      <c r="I1013" s="804">
        <v>42</v>
      </c>
      <c r="J1013" s="664">
        <v>40</v>
      </c>
    </row>
    <row r="1014" spans="1:10">
      <c r="A1014" s="664" t="s">
        <v>3069</v>
      </c>
      <c r="B1014" s="664"/>
      <c r="C1014" s="503" t="s">
        <v>3106</v>
      </c>
      <c r="D1014" s="798" t="s">
        <v>3107</v>
      </c>
      <c r="E1014" s="664"/>
      <c r="F1014" s="664"/>
      <c r="G1014" s="804">
        <v>3</v>
      </c>
      <c r="H1014" s="664">
        <v>5</v>
      </c>
      <c r="I1014" s="804">
        <v>3</v>
      </c>
      <c r="J1014" s="664">
        <v>5</v>
      </c>
    </row>
    <row r="1015" spans="1:10">
      <c r="A1015" s="664" t="s">
        <v>3069</v>
      </c>
      <c r="B1015" s="664"/>
      <c r="C1015" s="503" t="s">
        <v>2081</v>
      </c>
      <c r="D1015" s="798" t="s">
        <v>3108</v>
      </c>
      <c r="E1015" s="664"/>
      <c r="F1015" s="664"/>
      <c r="G1015" s="804"/>
      <c r="H1015" s="664">
        <v>1</v>
      </c>
      <c r="I1015" s="804"/>
      <c r="J1015" s="664">
        <v>1</v>
      </c>
    </row>
    <row r="1016" spans="1:10">
      <c r="A1016" s="664" t="s">
        <v>3069</v>
      </c>
      <c r="B1016" s="664"/>
      <c r="C1016" s="503" t="s">
        <v>3109</v>
      </c>
      <c r="D1016" s="799" t="s">
        <v>3110</v>
      </c>
      <c r="E1016" s="664"/>
      <c r="F1016" s="664"/>
      <c r="G1016" s="804"/>
      <c r="H1016" s="664">
        <v>1</v>
      </c>
      <c r="I1016" s="804"/>
      <c r="J1016" s="664">
        <v>1</v>
      </c>
    </row>
    <row r="1017" spans="1:10">
      <c r="A1017" s="664" t="s">
        <v>3069</v>
      </c>
      <c r="B1017" s="664"/>
      <c r="C1017" s="503" t="s">
        <v>3111</v>
      </c>
      <c r="D1017" s="798" t="s">
        <v>2930</v>
      </c>
      <c r="E1017" s="664"/>
      <c r="F1017" s="664"/>
      <c r="G1017" s="804">
        <v>1</v>
      </c>
      <c r="H1017" s="664">
        <v>1</v>
      </c>
      <c r="I1017" s="804">
        <v>1</v>
      </c>
      <c r="J1017" s="664">
        <v>1</v>
      </c>
    </row>
    <row r="1018" spans="1:10">
      <c r="A1018" s="664" t="s">
        <v>3069</v>
      </c>
      <c r="B1018" s="664"/>
      <c r="C1018" s="503" t="s">
        <v>3112</v>
      </c>
      <c r="D1018" s="799" t="s">
        <v>3113</v>
      </c>
      <c r="E1018" s="664"/>
      <c r="F1018" s="664"/>
      <c r="G1018" s="804"/>
      <c r="H1018" s="664">
        <v>1</v>
      </c>
      <c r="I1018" s="804"/>
      <c r="J1018" s="664">
        <v>1</v>
      </c>
    </row>
    <row r="1019" spans="1:10">
      <c r="A1019" s="664" t="s">
        <v>3069</v>
      </c>
      <c r="B1019" s="664"/>
      <c r="C1019" s="503" t="s">
        <v>3114</v>
      </c>
      <c r="D1019" s="798" t="s">
        <v>3115</v>
      </c>
      <c r="E1019" s="664"/>
      <c r="F1019" s="664"/>
      <c r="G1019" s="804">
        <v>2</v>
      </c>
      <c r="H1019" s="664">
        <v>1</v>
      </c>
      <c r="I1019" s="804">
        <v>2</v>
      </c>
      <c r="J1019" s="664">
        <v>1</v>
      </c>
    </row>
    <row r="1020" spans="1:10">
      <c r="A1020" s="664" t="s">
        <v>3069</v>
      </c>
      <c r="B1020" s="664"/>
      <c r="C1020" s="503" t="s">
        <v>3116</v>
      </c>
      <c r="D1020" s="798" t="s">
        <v>3117</v>
      </c>
      <c r="E1020" s="664"/>
      <c r="F1020" s="664"/>
      <c r="G1020" s="804"/>
      <c r="H1020" s="664">
        <v>5</v>
      </c>
      <c r="I1020" s="804"/>
      <c r="J1020" s="664">
        <v>5</v>
      </c>
    </row>
    <row r="1021" spans="1:10">
      <c r="A1021" s="664" t="s">
        <v>3069</v>
      </c>
      <c r="B1021" s="664"/>
      <c r="C1021" s="503" t="s">
        <v>3118</v>
      </c>
      <c r="D1021" s="799" t="s">
        <v>3119</v>
      </c>
      <c r="E1021" s="664"/>
      <c r="F1021" s="664"/>
      <c r="G1021" s="804"/>
      <c r="H1021" s="664">
        <v>1</v>
      </c>
      <c r="I1021" s="804"/>
      <c r="J1021" s="664">
        <v>1</v>
      </c>
    </row>
    <row r="1022" spans="1:10">
      <c r="A1022" s="664" t="s">
        <v>3069</v>
      </c>
      <c r="B1022" s="664"/>
      <c r="C1022" s="503" t="s">
        <v>3120</v>
      </c>
      <c r="D1022" s="799" t="s">
        <v>3121</v>
      </c>
      <c r="E1022" s="664"/>
      <c r="F1022" s="664"/>
      <c r="G1022" s="804"/>
      <c r="H1022" s="664">
        <v>1</v>
      </c>
      <c r="I1022" s="804"/>
      <c r="J1022" s="664">
        <v>1</v>
      </c>
    </row>
    <row r="1023" spans="1:10">
      <c r="A1023" s="664" t="s">
        <v>3069</v>
      </c>
      <c r="B1023" s="664"/>
      <c r="C1023" s="503" t="s">
        <v>3122</v>
      </c>
      <c r="D1023" s="798" t="s">
        <v>3123</v>
      </c>
      <c r="E1023" s="664"/>
      <c r="F1023" s="664"/>
      <c r="G1023" s="804">
        <v>7</v>
      </c>
      <c r="H1023" s="664">
        <v>5</v>
      </c>
      <c r="I1023" s="804">
        <v>7</v>
      </c>
      <c r="J1023" s="664">
        <v>5</v>
      </c>
    </row>
    <row r="1024" spans="1:10">
      <c r="A1024" s="664" t="s">
        <v>3069</v>
      </c>
      <c r="B1024" s="664"/>
      <c r="C1024" s="503" t="s">
        <v>3124</v>
      </c>
      <c r="D1024" s="798" t="s">
        <v>3125</v>
      </c>
      <c r="E1024" s="664"/>
      <c r="F1024" s="664"/>
      <c r="G1024" s="804"/>
      <c r="H1024" s="664">
        <v>1</v>
      </c>
      <c r="I1024" s="804"/>
      <c r="J1024" s="664">
        <v>1</v>
      </c>
    </row>
    <row r="1025" spans="1:10">
      <c r="A1025" s="664" t="s">
        <v>3069</v>
      </c>
      <c r="B1025" s="664"/>
      <c r="C1025" s="503" t="s">
        <v>3126</v>
      </c>
      <c r="D1025" s="799" t="s">
        <v>3127</v>
      </c>
      <c r="E1025" s="664"/>
      <c r="F1025" s="664"/>
      <c r="G1025" s="804"/>
      <c r="H1025" s="664">
        <v>1</v>
      </c>
      <c r="I1025" s="804"/>
      <c r="J1025" s="664">
        <v>1</v>
      </c>
    </row>
    <row r="1026" spans="1:10">
      <c r="A1026" s="664" t="s">
        <v>3069</v>
      </c>
      <c r="B1026" s="664"/>
      <c r="C1026" s="503" t="s">
        <v>3128</v>
      </c>
      <c r="D1026" s="803" t="s">
        <v>3129</v>
      </c>
      <c r="E1026" s="664"/>
      <c r="F1026" s="664"/>
      <c r="G1026" s="804"/>
      <c r="H1026" s="664">
        <v>1</v>
      </c>
      <c r="I1026" s="804"/>
      <c r="J1026" s="664">
        <v>1</v>
      </c>
    </row>
    <row r="1027" spans="1:10">
      <c r="A1027" s="664" t="s">
        <v>3069</v>
      </c>
      <c r="B1027" s="664"/>
      <c r="C1027" s="503" t="s">
        <v>3130</v>
      </c>
      <c r="D1027" s="798" t="s">
        <v>3131</v>
      </c>
      <c r="E1027" s="664"/>
      <c r="F1027" s="664"/>
      <c r="G1027" s="804"/>
      <c r="H1027" s="664">
        <v>10</v>
      </c>
      <c r="I1027" s="804"/>
      <c r="J1027" s="664">
        <v>10</v>
      </c>
    </row>
    <row r="1028" spans="1:10">
      <c r="A1028" s="664" t="s">
        <v>3069</v>
      </c>
      <c r="B1028" s="664"/>
      <c r="C1028" s="503" t="s">
        <v>3132</v>
      </c>
      <c r="D1028" s="798" t="s">
        <v>3133</v>
      </c>
      <c r="E1028" s="664"/>
      <c r="F1028" s="664"/>
      <c r="G1028" s="804"/>
      <c r="H1028" s="664">
        <v>5</v>
      </c>
      <c r="I1028" s="804"/>
      <c r="J1028" s="664">
        <v>5</v>
      </c>
    </row>
    <row r="1029" spans="1:10">
      <c r="A1029" s="664" t="s">
        <v>3069</v>
      </c>
      <c r="B1029" s="664"/>
      <c r="C1029" s="503" t="s">
        <v>2431</v>
      </c>
      <c r="D1029" s="799" t="s">
        <v>3134</v>
      </c>
      <c r="E1029" s="664"/>
      <c r="F1029" s="664"/>
      <c r="G1029" s="804"/>
      <c r="H1029" s="664">
        <v>1</v>
      </c>
      <c r="I1029" s="804"/>
      <c r="J1029" s="664">
        <v>1</v>
      </c>
    </row>
    <row r="1030" spans="1:10">
      <c r="A1030" s="664" t="s">
        <v>3069</v>
      </c>
      <c r="B1030" s="664"/>
      <c r="C1030" s="503" t="s">
        <v>2940</v>
      </c>
      <c r="D1030" s="799" t="s">
        <v>3135</v>
      </c>
      <c r="E1030" s="664"/>
      <c r="F1030" s="664"/>
      <c r="G1030" s="806">
        <v>7</v>
      </c>
      <c r="H1030" s="664">
        <v>5</v>
      </c>
      <c r="I1030" s="806">
        <v>7</v>
      </c>
      <c r="J1030" s="664">
        <v>5</v>
      </c>
    </row>
    <row r="1031" spans="1:10">
      <c r="A1031" s="664" t="s">
        <v>3069</v>
      </c>
      <c r="B1031" s="664"/>
      <c r="C1031" s="503" t="s">
        <v>3136</v>
      </c>
      <c r="D1031" s="799" t="s">
        <v>2476</v>
      </c>
      <c r="E1031" s="664"/>
      <c r="F1031" s="664"/>
      <c r="G1031" s="806"/>
      <c r="H1031" s="664">
        <v>1</v>
      </c>
      <c r="I1031" s="806"/>
      <c r="J1031" s="664">
        <v>1</v>
      </c>
    </row>
    <row r="1032" spans="1:10">
      <c r="A1032" s="664" t="s">
        <v>3069</v>
      </c>
      <c r="B1032" s="664"/>
      <c r="C1032" s="503" t="s">
        <v>2453</v>
      </c>
      <c r="D1032" s="799" t="s">
        <v>3137</v>
      </c>
      <c r="E1032" s="664"/>
      <c r="F1032" s="664"/>
      <c r="G1032" s="806">
        <v>1</v>
      </c>
      <c r="H1032" s="664">
        <v>1</v>
      </c>
      <c r="I1032" s="806">
        <v>1</v>
      </c>
      <c r="J1032" s="664">
        <v>1</v>
      </c>
    </row>
    <row r="1033" spans="1:10">
      <c r="A1033" s="664" t="s">
        <v>3069</v>
      </c>
      <c r="B1033" s="664"/>
      <c r="C1033" s="503" t="s">
        <v>2457</v>
      </c>
      <c r="D1033" s="799" t="s">
        <v>3138</v>
      </c>
      <c r="E1033" s="664"/>
      <c r="F1033" s="664"/>
      <c r="G1033" s="804"/>
      <c r="H1033" s="664">
        <v>1</v>
      </c>
      <c r="I1033" s="804"/>
      <c r="J1033" s="664">
        <v>1</v>
      </c>
    </row>
    <row r="1034" spans="1:10">
      <c r="A1034" s="664" t="s">
        <v>3069</v>
      </c>
      <c r="B1034" s="664"/>
      <c r="C1034" s="503" t="s">
        <v>2952</v>
      </c>
      <c r="D1034" s="798" t="s">
        <v>3139</v>
      </c>
      <c r="E1034" s="664"/>
      <c r="F1034" s="664"/>
      <c r="G1034" s="805">
        <v>4</v>
      </c>
      <c r="H1034" s="664">
        <v>2</v>
      </c>
      <c r="I1034" s="805">
        <v>4</v>
      </c>
      <c r="J1034" s="664">
        <v>2</v>
      </c>
    </row>
    <row r="1035" spans="1:10">
      <c r="A1035" s="664" t="s">
        <v>3069</v>
      </c>
      <c r="B1035" s="664"/>
      <c r="C1035" s="503" t="s">
        <v>2531</v>
      </c>
      <c r="D1035" s="799" t="s">
        <v>2532</v>
      </c>
      <c r="E1035" s="664"/>
      <c r="F1035" s="664"/>
      <c r="G1035" s="805"/>
      <c r="H1035" s="664">
        <v>1</v>
      </c>
      <c r="I1035" s="805"/>
      <c r="J1035" s="664">
        <v>1</v>
      </c>
    </row>
    <row r="1036" spans="1:10">
      <c r="A1036" s="664" t="s">
        <v>3069</v>
      </c>
      <c r="B1036" s="664"/>
      <c r="C1036" s="503" t="s">
        <v>3140</v>
      </c>
      <c r="D1036" s="798" t="s">
        <v>2536</v>
      </c>
      <c r="E1036" s="664"/>
      <c r="F1036" s="664"/>
      <c r="G1036" s="804"/>
      <c r="H1036" s="664">
        <v>2</v>
      </c>
      <c r="I1036" s="804"/>
      <c r="J1036" s="664">
        <v>2</v>
      </c>
    </row>
    <row r="1037" spans="1:10">
      <c r="A1037" s="664" t="s">
        <v>3069</v>
      </c>
      <c r="B1037" s="664"/>
      <c r="C1037" s="503" t="s">
        <v>3141</v>
      </c>
      <c r="D1037" s="798" t="s">
        <v>3142</v>
      </c>
      <c r="E1037" s="664"/>
      <c r="F1037" s="664"/>
      <c r="G1037" s="804"/>
      <c r="H1037" s="664">
        <v>2</v>
      </c>
      <c r="I1037" s="804"/>
      <c r="J1037" s="664">
        <v>2</v>
      </c>
    </row>
    <row r="1038" spans="1:10">
      <c r="A1038" s="664" t="s">
        <v>3069</v>
      </c>
      <c r="B1038" s="664"/>
      <c r="C1038" s="503" t="s">
        <v>3143</v>
      </c>
      <c r="D1038" s="798" t="s">
        <v>2548</v>
      </c>
      <c r="E1038" s="664"/>
      <c r="F1038" s="664"/>
      <c r="G1038" s="804"/>
      <c r="H1038" s="664">
        <v>1</v>
      </c>
      <c r="I1038" s="804"/>
      <c r="J1038" s="664">
        <v>1</v>
      </c>
    </row>
    <row r="1039" spans="1:10">
      <c r="A1039" s="664" t="s">
        <v>3069</v>
      </c>
      <c r="B1039" s="664"/>
      <c r="C1039" s="503" t="s">
        <v>2662</v>
      </c>
      <c r="D1039" s="799" t="s">
        <v>3144</v>
      </c>
      <c r="E1039" s="664"/>
      <c r="F1039" s="664"/>
      <c r="G1039" s="804"/>
      <c r="H1039" s="664">
        <v>1</v>
      </c>
      <c r="I1039" s="804"/>
      <c r="J1039" s="664">
        <v>1</v>
      </c>
    </row>
    <row r="1040" spans="1:10">
      <c r="A1040" s="664" t="s">
        <v>3069</v>
      </c>
      <c r="B1040" s="664"/>
      <c r="C1040" s="503" t="s">
        <v>3145</v>
      </c>
      <c r="D1040" s="799" t="s">
        <v>3146</v>
      </c>
      <c r="E1040" s="664"/>
      <c r="F1040" s="664"/>
      <c r="G1040" s="804"/>
      <c r="H1040" s="664">
        <v>1</v>
      </c>
      <c r="I1040" s="804"/>
      <c r="J1040" s="664">
        <v>1</v>
      </c>
    </row>
    <row r="1041" spans="1:10">
      <c r="A1041" s="664" t="s">
        <v>3069</v>
      </c>
      <c r="B1041" s="664"/>
      <c r="C1041" s="503" t="s">
        <v>3147</v>
      </c>
      <c r="D1041" s="799" t="s">
        <v>3148</v>
      </c>
      <c r="E1041" s="664"/>
      <c r="F1041" s="664"/>
      <c r="G1041" s="804"/>
      <c r="H1041" s="664">
        <v>1</v>
      </c>
      <c r="I1041" s="804"/>
      <c r="J1041" s="664">
        <v>1</v>
      </c>
    </row>
    <row r="1042" spans="1:10">
      <c r="A1042" s="664" t="s">
        <v>3069</v>
      </c>
      <c r="B1042" s="664"/>
      <c r="C1042" s="503" t="s">
        <v>3149</v>
      </c>
      <c r="D1042" s="799" t="s">
        <v>3150</v>
      </c>
      <c r="E1042" s="664"/>
      <c r="F1042" s="664"/>
      <c r="G1042" s="804"/>
      <c r="H1042" s="664">
        <v>1</v>
      </c>
      <c r="I1042" s="804"/>
      <c r="J1042" s="664">
        <v>1</v>
      </c>
    </row>
    <row r="1043" spans="1:10">
      <c r="A1043" s="664" t="s">
        <v>3069</v>
      </c>
      <c r="B1043" s="664"/>
      <c r="C1043" s="503" t="s">
        <v>3151</v>
      </c>
      <c r="D1043" s="799" t="s">
        <v>3152</v>
      </c>
      <c r="E1043" s="664"/>
      <c r="F1043" s="664"/>
      <c r="G1043" s="804"/>
      <c r="H1043" s="664">
        <v>1</v>
      </c>
      <c r="I1043" s="804"/>
      <c r="J1043" s="664">
        <v>1</v>
      </c>
    </row>
    <row r="1044" spans="1:10">
      <c r="A1044" s="664" t="s">
        <v>3069</v>
      </c>
      <c r="B1044" s="664"/>
      <c r="C1044" s="503" t="s">
        <v>3153</v>
      </c>
      <c r="D1044" s="798" t="s">
        <v>3154</v>
      </c>
      <c r="E1044" s="664"/>
      <c r="F1044" s="664"/>
      <c r="G1044" s="804"/>
      <c r="H1044" s="664">
        <v>1</v>
      </c>
      <c r="I1044" s="804"/>
      <c r="J1044" s="664">
        <v>1</v>
      </c>
    </row>
    <row r="1045" spans="1:10">
      <c r="A1045" s="664" t="s">
        <v>3069</v>
      </c>
      <c r="B1045" s="664"/>
      <c r="C1045" s="503" t="s">
        <v>2570</v>
      </c>
      <c r="D1045" s="799" t="s">
        <v>2571</v>
      </c>
      <c r="E1045" s="664"/>
      <c r="F1045" s="664"/>
      <c r="G1045" s="804"/>
      <c r="H1045" s="664">
        <v>1</v>
      </c>
      <c r="I1045" s="804"/>
      <c r="J1045" s="664">
        <v>1</v>
      </c>
    </row>
    <row r="1046" spans="1:10">
      <c r="A1046" s="664" t="s">
        <v>3069</v>
      </c>
      <c r="B1046" s="664"/>
      <c r="C1046" s="503" t="s">
        <v>3155</v>
      </c>
      <c r="D1046" s="798" t="s">
        <v>3156</v>
      </c>
      <c r="E1046" s="664"/>
      <c r="F1046" s="664"/>
      <c r="G1046" s="804"/>
      <c r="H1046" s="664">
        <v>1</v>
      </c>
      <c r="I1046" s="804"/>
      <c r="J1046" s="664">
        <v>1</v>
      </c>
    </row>
    <row r="1047" spans="1:10">
      <c r="A1047" s="664" t="s">
        <v>3069</v>
      </c>
      <c r="B1047" s="664"/>
      <c r="C1047" s="503" t="s">
        <v>2608</v>
      </c>
      <c r="D1047" s="798" t="s">
        <v>2609</v>
      </c>
      <c r="E1047" s="664"/>
      <c r="F1047" s="664"/>
      <c r="G1047" s="804">
        <v>1</v>
      </c>
      <c r="H1047" s="664"/>
      <c r="I1047" s="804">
        <v>1</v>
      </c>
      <c r="J1047" s="664"/>
    </row>
    <row r="1048" spans="1:10">
      <c r="A1048" s="526" t="s">
        <v>2635</v>
      </c>
      <c r="B1048" s="664"/>
      <c r="C1048" s="418"/>
      <c r="D1048" s="664"/>
      <c r="E1048" s="664"/>
      <c r="F1048" s="664"/>
      <c r="G1048" s="807">
        <v>578</v>
      </c>
      <c r="H1048" s="526">
        <v>606</v>
      </c>
      <c r="I1048" s="526">
        <v>578</v>
      </c>
      <c r="J1048" s="526">
        <v>606</v>
      </c>
    </row>
  </sheetData>
  <autoFilter ref="A6:K624">
    <filterColumn colId="1">
      <filters>
        <filter val="Операције"/>
        <filter val="Остале услуге"/>
        <filter val="Сви прегледи укупно"/>
        <filter val="Терапијске"/>
      </filters>
    </filterColumn>
    <filterColumn colId="4" showButton="0"/>
    <filterColumn colId="6" showButton="0"/>
    <filterColumn colId="8" showButton="0"/>
  </autoFilter>
  <pageMargins left="0.75" right="0.75" top="1" bottom="1" header="0.5" footer="0.5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20" sqref="D20"/>
    </sheetView>
  </sheetViews>
  <sheetFormatPr defaultRowHeight="12.75"/>
  <cols>
    <col min="1" max="1" width="11.85546875" customWidth="1"/>
    <col min="2" max="2" width="100.7109375" customWidth="1"/>
    <col min="3" max="3" width="16.85546875" customWidth="1"/>
    <col min="4" max="4" width="16.7109375" customWidth="1"/>
  </cols>
  <sheetData>
    <row r="1" spans="1:11">
      <c r="A1" s="353"/>
      <c r="B1" s="354" t="s">
        <v>180</v>
      </c>
      <c r="C1" s="425" t="str">
        <f>Kadar.ode.!C1</f>
        <v>Унети назив здравствене установе</v>
      </c>
      <c r="D1" s="349"/>
      <c r="E1" s="349"/>
      <c r="F1" s="349"/>
      <c r="G1" s="351"/>
      <c r="H1" s="345"/>
      <c r="I1" s="345"/>
      <c r="J1" s="345"/>
      <c r="K1" s="345"/>
    </row>
    <row r="2" spans="1:11">
      <c r="A2" s="353"/>
      <c r="B2" s="354" t="s">
        <v>181</v>
      </c>
      <c r="C2" s="425" t="str">
        <f>Kadar.ode.!C2</f>
        <v>Унети матични број здравствене установе</v>
      </c>
      <c r="D2" s="349"/>
      <c r="E2" s="349"/>
      <c r="F2" s="349"/>
      <c r="G2" s="351"/>
      <c r="H2" s="345"/>
      <c r="I2" s="345"/>
      <c r="J2" s="345"/>
      <c r="K2" s="345"/>
    </row>
    <row r="3" spans="1:11">
      <c r="A3" s="353"/>
      <c r="B3" s="354"/>
      <c r="C3" s="425"/>
      <c r="D3" s="349"/>
      <c r="E3" s="349"/>
      <c r="F3" s="349"/>
      <c r="G3" s="473"/>
      <c r="H3" s="345"/>
      <c r="I3" s="345"/>
      <c r="J3" s="345"/>
      <c r="K3" s="345"/>
    </row>
    <row r="4" spans="1:11" ht="14.25">
      <c r="A4" s="353"/>
      <c r="B4" s="354" t="s">
        <v>1893</v>
      </c>
      <c r="C4" s="348" t="s">
        <v>1892</v>
      </c>
      <c r="D4" s="350"/>
      <c r="E4" s="350"/>
      <c r="F4" s="352"/>
      <c r="G4" s="6"/>
      <c r="H4" s="6"/>
      <c r="I4" s="6"/>
      <c r="J4" s="6"/>
      <c r="K4" s="6"/>
    </row>
    <row r="5" spans="1:11">
      <c r="A5" s="477" t="s">
        <v>1902</v>
      </c>
    </row>
    <row r="6" spans="1:11">
      <c r="A6" s="477" t="s">
        <v>1903</v>
      </c>
    </row>
    <row r="7" spans="1:11" ht="25.5">
      <c r="A7" s="475" t="s">
        <v>55</v>
      </c>
      <c r="B7" s="475" t="s">
        <v>224</v>
      </c>
      <c r="C7" s="474" t="s">
        <v>1895</v>
      </c>
      <c r="D7" s="474" t="s">
        <v>1896</v>
      </c>
    </row>
    <row r="8" spans="1:11">
      <c r="A8" t="s">
        <v>168</v>
      </c>
      <c r="B8" t="s">
        <v>1898</v>
      </c>
      <c r="C8" s="469">
        <v>0</v>
      </c>
      <c r="D8" s="469">
        <v>0</v>
      </c>
    </row>
    <row r="9" spans="1:11">
      <c r="A9" t="s">
        <v>171</v>
      </c>
      <c r="B9" t="s">
        <v>1899</v>
      </c>
      <c r="C9" s="469">
        <v>0</v>
      </c>
      <c r="D9" s="469">
        <v>0</v>
      </c>
    </row>
    <row r="10" spans="1:11">
      <c r="A10" t="s">
        <v>175</v>
      </c>
      <c r="B10" t="s">
        <v>1901</v>
      </c>
      <c r="C10" s="469">
        <v>0</v>
      </c>
      <c r="D10" s="469">
        <v>0</v>
      </c>
    </row>
    <row r="11" spans="1:11">
      <c r="A11" t="s">
        <v>174</v>
      </c>
      <c r="B11" t="s">
        <v>1900</v>
      </c>
      <c r="C11" s="469">
        <v>0</v>
      </c>
      <c r="D11" s="469">
        <v>0</v>
      </c>
    </row>
    <row r="12" spans="1:11">
      <c r="A12" t="s">
        <v>176</v>
      </c>
      <c r="B12" t="s">
        <v>1897</v>
      </c>
      <c r="C12" s="469">
        <v>0</v>
      </c>
      <c r="D12" s="469">
        <v>0</v>
      </c>
    </row>
    <row r="13" spans="1:11">
      <c r="A13" t="s">
        <v>1853</v>
      </c>
      <c r="B13" t="s">
        <v>1822</v>
      </c>
      <c r="C13" s="469">
        <v>0</v>
      </c>
      <c r="D13" s="469">
        <v>0</v>
      </c>
    </row>
    <row r="14" spans="1:11">
      <c r="A14" t="s">
        <v>1854</v>
      </c>
      <c r="B14" t="s">
        <v>1823</v>
      </c>
      <c r="C14" s="469">
        <v>0</v>
      </c>
      <c r="D14" s="469">
        <v>0</v>
      </c>
    </row>
    <row r="15" spans="1:11">
      <c r="A15" t="s">
        <v>1855</v>
      </c>
      <c r="B15" t="s">
        <v>1824</v>
      </c>
      <c r="C15" s="469">
        <v>0</v>
      </c>
      <c r="D15" s="469">
        <v>0</v>
      </c>
    </row>
    <row r="16" spans="1:11">
      <c r="A16" t="s">
        <v>1856</v>
      </c>
      <c r="B16" t="s">
        <v>1825</v>
      </c>
      <c r="C16" s="469">
        <v>0</v>
      </c>
      <c r="D16" s="469">
        <v>0</v>
      </c>
    </row>
    <row r="17" spans="1:4">
      <c r="A17" t="s">
        <v>141</v>
      </c>
      <c r="B17" t="s">
        <v>151</v>
      </c>
      <c r="C17" s="469">
        <v>0</v>
      </c>
      <c r="D17" s="469">
        <v>0</v>
      </c>
    </row>
    <row r="18" spans="1:4">
      <c r="A18" t="s">
        <v>137</v>
      </c>
      <c r="B18" t="s">
        <v>138</v>
      </c>
      <c r="C18" s="469">
        <v>0</v>
      </c>
      <c r="D18" s="469">
        <v>0</v>
      </c>
    </row>
    <row r="19" spans="1:4">
      <c r="A19" t="s">
        <v>139</v>
      </c>
      <c r="B19" t="s">
        <v>140</v>
      </c>
      <c r="C19" s="469">
        <v>0</v>
      </c>
      <c r="D19" s="469">
        <v>0</v>
      </c>
    </row>
    <row r="20" spans="1:4">
      <c r="A20" t="s">
        <v>148</v>
      </c>
      <c r="B20" t="s">
        <v>149</v>
      </c>
      <c r="C20" s="469">
        <v>0</v>
      </c>
      <c r="D20" s="469">
        <v>0</v>
      </c>
    </row>
    <row r="21" spans="1:4">
      <c r="A21" t="s">
        <v>145</v>
      </c>
      <c r="B21" t="s">
        <v>150</v>
      </c>
      <c r="C21" s="469">
        <v>0</v>
      </c>
      <c r="D21" s="469">
        <v>0</v>
      </c>
    </row>
    <row r="22" spans="1:4">
      <c r="A22" t="s">
        <v>146</v>
      </c>
      <c r="B22" t="s">
        <v>147</v>
      </c>
      <c r="C22" s="469">
        <v>0</v>
      </c>
      <c r="D22" s="469">
        <v>0</v>
      </c>
    </row>
    <row r="23" spans="1:4">
      <c r="A23" t="s">
        <v>142</v>
      </c>
      <c r="B23" t="s">
        <v>1857</v>
      </c>
      <c r="C23" s="469">
        <v>0</v>
      </c>
      <c r="D23" s="469">
        <v>0</v>
      </c>
    </row>
    <row r="24" spans="1:4">
      <c r="A24" t="s">
        <v>143</v>
      </c>
      <c r="B24" t="s">
        <v>144</v>
      </c>
      <c r="C24" s="469">
        <v>0</v>
      </c>
      <c r="D24" s="469">
        <v>0</v>
      </c>
    </row>
    <row r="25" spans="1:4">
      <c r="A25" t="s">
        <v>153</v>
      </c>
      <c r="B25" t="s">
        <v>161</v>
      </c>
      <c r="C25" s="469">
        <v>0</v>
      </c>
      <c r="D25" s="469">
        <v>0</v>
      </c>
    </row>
    <row r="26" spans="1:4">
      <c r="A26" t="s">
        <v>152</v>
      </c>
      <c r="B26" t="s">
        <v>163</v>
      </c>
      <c r="C26" s="469">
        <v>0</v>
      </c>
      <c r="D26" s="469">
        <v>0</v>
      </c>
    </row>
    <row r="27" spans="1:4">
      <c r="A27" t="s">
        <v>242</v>
      </c>
      <c r="B27" t="s">
        <v>156</v>
      </c>
      <c r="C27" s="469">
        <v>0</v>
      </c>
      <c r="D27" s="469">
        <v>0</v>
      </c>
    </row>
    <row r="28" spans="1:4">
      <c r="A28" t="s">
        <v>240</v>
      </c>
      <c r="B28" t="s">
        <v>154</v>
      </c>
      <c r="C28" s="469">
        <v>0</v>
      </c>
      <c r="D28" s="469">
        <v>0</v>
      </c>
    </row>
    <row r="29" spans="1:4">
      <c r="A29" t="s">
        <v>241</v>
      </c>
      <c r="B29" t="s">
        <v>155</v>
      </c>
      <c r="C29" s="469">
        <v>0</v>
      </c>
      <c r="D29" s="469">
        <v>0</v>
      </c>
    </row>
    <row r="30" spans="1:4">
      <c r="A30" t="s">
        <v>244</v>
      </c>
      <c r="B30" t="s">
        <v>160</v>
      </c>
      <c r="C30" s="469">
        <v>0</v>
      </c>
      <c r="D30" s="469">
        <v>0</v>
      </c>
    </row>
    <row r="31" spans="1:4">
      <c r="A31" t="s">
        <v>243</v>
      </c>
      <c r="B31" t="s">
        <v>162</v>
      </c>
      <c r="C31" s="469">
        <v>0</v>
      </c>
      <c r="D31" s="469">
        <v>0</v>
      </c>
    </row>
    <row r="32" spans="1:4">
      <c r="A32" t="s">
        <v>246</v>
      </c>
      <c r="B32" t="s">
        <v>158</v>
      </c>
      <c r="C32" s="469">
        <v>0</v>
      </c>
      <c r="D32" s="469">
        <v>0</v>
      </c>
    </row>
    <row r="33" spans="1:4">
      <c r="A33" t="s">
        <v>247</v>
      </c>
      <c r="B33" t="s">
        <v>159</v>
      </c>
      <c r="C33" s="469">
        <v>0</v>
      </c>
      <c r="D33" s="469">
        <v>0</v>
      </c>
    </row>
    <row r="34" spans="1:4">
      <c r="A34" t="s">
        <v>245</v>
      </c>
      <c r="B34" t="s">
        <v>157</v>
      </c>
      <c r="C34" s="469">
        <v>0</v>
      </c>
      <c r="D34" s="469">
        <v>0</v>
      </c>
    </row>
    <row r="35" spans="1:4">
      <c r="A35" t="s">
        <v>1866</v>
      </c>
      <c r="C35" s="469">
        <v>0</v>
      </c>
      <c r="D35" s="469">
        <v>0</v>
      </c>
    </row>
  </sheetData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44"/>
  <sheetViews>
    <sheetView zoomScaleNormal="100" zoomScaleSheetLayoutView="100" workbookViewId="0">
      <selection activeCell="P25" sqref="P25"/>
    </sheetView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288"/>
      <c r="B1" s="289" t="s">
        <v>180</v>
      </c>
      <c r="C1" s="290" t="str">
        <f>Kadar.ode.!C1</f>
        <v>Унети назив здравствене установе</v>
      </c>
      <c r="D1" s="291"/>
      <c r="E1" s="291"/>
      <c r="F1" s="292"/>
    </row>
    <row r="2" spans="1:17">
      <c r="A2" s="288"/>
      <c r="B2" s="289" t="s">
        <v>181</v>
      </c>
      <c r="C2" s="290" t="str">
        <f>Kadar.ode.!C2</f>
        <v>Унети матични број здравствене установе</v>
      </c>
      <c r="D2" s="291"/>
      <c r="E2" s="291"/>
      <c r="F2" s="292"/>
    </row>
    <row r="3" spans="1:17">
      <c r="A3" s="288"/>
      <c r="B3" s="289" t="s">
        <v>182</v>
      </c>
      <c r="C3" s="396" t="str">
        <f>Kadar.ode.!C3</f>
        <v>01.01.2025.</v>
      </c>
      <c r="D3" s="291"/>
      <c r="E3" s="291"/>
      <c r="F3" s="292"/>
    </row>
    <row r="4" spans="1:17" ht="14.25">
      <c r="A4" s="288"/>
      <c r="B4" s="289" t="s">
        <v>1894</v>
      </c>
      <c r="C4" s="293" t="s">
        <v>223</v>
      </c>
      <c r="D4" s="294"/>
      <c r="E4" s="294"/>
      <c r="F4" s="295"/>
    </row>
    <row r="5" spans="1:17" ht="14.25">
      <c r="A5" s="288"/>
      <c r="B5" s="289" t="s">
        <v>222</v>
      </c>
      <c r="C5" s="293"/>
      <c r="D5" s="294"/>
      <c r="E5" s="294"/>
      <c r="F5" s="295"/>
    </row>
    <row r="8" spans="1:17">
      <c r="O8" s="2"/>
      <c r="Q8" s="321"/>
    </row>
    <row r="9" spans="1:17" ht="23.25" customHeight="1">
      <c r="A9" s="850" t="s">
        <v>6</v>
      </c>
      <c r="B9" s="848" t="s">
        <v>56</v>
      </c>
      <c r="C9" s="848" t="s">
        <v>179</v>
      </c>
      <c r="D9" s="848" t="s">
        <v>1767</v>
      </c>
      <c r="E9" s="848" t="s">
        <v>1768</v>
      </c>
      <c r="F9" s="848"/>
      <c r="G9" s="848" t="s">
        <v>1769</v>
      </c>
      <c r="H9" s="848"/>
      <c r="I9" s="848" t="s">
        <v>1770</v>
      </c>
      <c r="J9" s="848"/>
      <c r="K9" s="848" t="s">
        <v>1771</v>
      </c>
      <c r="L9" s="848"/>
      <c r="M9" s="848" t="s">
        <v>1772</v>
      </c>
      <c r="N9" s="848"/>
      <c r="O9" s="848" t="s">
        <v>1773</v>
      </c>
      <c r="P9" s="848"/>
      <c r="Q9"/>
    </row>
    <row r="10" spans="1:17" ht="25.5">
      <c r="A10" s="850"/>
      <c r="B10" s="848"/>
      <c r="C10" s="848"/>
      <c r="D10" s="848"/>
      <c r="E10" s="392" t="s">
        <v>1869</v>
      </c>
      <c r="F10" s="392" t="s">
        <v>1870</v>
      </c>
      <c r="G10" s="392" t="s">
        <v>1869</v>
      </c>
      <c r="H10" s="392" t="s">
        <v>1870</v>
      </c>
      <c r="I10" s="392" t="s">
        <v>1869</v>
      </c>
      <c r="J10" s="392" t="s">
        <v>1870</v>
      </c>
      <c r="K10" s="438" t="s">
        <v>1869</v>
      </c>
      <c r="L10" s="438" t="s">
        <v>1870</v>
      </c>
      <c r="M10" s="438" t="s">
        <v>1869</v>
      </c>
      <c r="N10" s="438" t="s">
        <v>1870</v>
      </c>
      <c r="O10" s="438" t="s">
        <v>1869</v>
      </c>
      <c r="P10" s="438" t="s">
        <v>1870</v>
      </c>
      <c r="Q10"/>
    </row>
    <row r="11" spans="1:17">
      <c r="A11" s="328">
        <v>1</v>
      </c>
      <c r="B11" s="325" t="s">
        <v>1764</v>
      </c>
      <c r="C11" s="328"/>
      <c r="D11" s="326"/>
      <c r="E11" s="326"/>
      <c r="F11" s="326"/>
      <c r="G11" s="326"/>
      <c r="H11" s="326"/>
      <c r="I11" s="327"/>
      <c r="J11" s="327"/>
      <c r="K11" s="327"/>
      <c r="L11" s="327"/>
      <c r="M11" s="327"/>
      <c r="N11" s="327"/>
      <c r="O11" s="327"/>
      <c r="P11" s="327"/>
      <c r="Q11"/>
    </row>
    <row r="12" spans="1:17">
      <c r="A12" s="328">
        <v>2</v>
      </c>
      <c r="B12" s="325" t="s">
        <v>1765</v>
      </c>
      <c r="C12" s="328"/>
      <c r="D12" s="326"/>
      <c r="E12" s="326"/>
      <c r="F12" s="326"/>
      <c r="G12" s="326"/>
      <c r="H12" s="326"/>
      <c r="I12" s="327"/>
      <c r="J12" s="327"/>
      <c r="K12" s="327"/>
      <c r="L12" s="327"/>
      <c r="M12" s="327"/>
      <c r="N12" s="327"/>
      <c r="O12" s="327"/>
      <c r="P12" s="327"/>
      <c r="Q12"/>
    </row>
    <row r="13" spans="1:17">
      <c r="A13" s="329">
        <v>3</v>
      </c>
      <c r="B13" s="325" t="s">
        <v>1766</v>
      </c>
      <c r="C13" s="328"/>
      <c r="D13" s="326"/>
      <c r="E13" s="326"/>
      <c r="F13" s="326"/>
      <c r="G13" s="326"/>
      <c r="H13" s="326"/>
      <c r="I13" s="327"/>
      <c r="J13" s="327"/>
      <c r="K13" s="327"/>
      <c r="L13" s="327"/>
      <c r="M13" s="327"/>
      <c r="N13" s="327"/>
      <c r="O13" s="327"/>
      <c r="P13" s="327"/>
      <c r="Q13"/>
    </row>
    <row r="14" spans="1:17">
      <c r="A14" s="328">
        <v>4</v>
      </c>
      <c r="B14" s="651" t="s">
        <v>2624</v>
      </c>
      <c r="C14" s="653">
        <v>25</v>
      </c>
      <c r="D14" s="652">
        <v>3</v>
      </c>
      <c r="E14" s="656">
        <v>153</v>
      </c>
      <c r="F14" s="326">
        <v>160</v>
      </c>
      <c r="G14" s="660">
        <v>211</v>
      </c>
      <c r="H14" s="326">
        <v>220</v>
      </c>
      <c r="I14" s="675">
        <v>714</v>
      </c>
      <c r="J14" s="327">
        <v>720</v>
      </c>
      <c r="K14" s="674">
        <v>3543</v>
      </c>
      <c r="L14" s="327">
        <v>3545</v>
      </c>
      <c r="M14" s="674">
        <v>867</v>
      </c>
      <c r="N14" s="327">
        <v>880</v>
      </c>
      <c r="O14" s="327">
        <v>3754</v>
      </c>
      <c r="P14" s="327">
        <v>3765</v>
      </c>
      <c r="Q14"/>
    </row>
    <row r="15" spans="1:17">
      <c r="A15" s="328">
        <v>5</v>
      </c>
      <c r="B15" s="651"/>
      <c r="C15" s="653"/>
      <c r="D15" s="652"/>
      <c r="E15" s="656"/>
      <c r="F15" s="326"/>
      <c r="G15" s="660"/>
      <c r="H15" s="326"/>
      <c r="I15" s="674"/>
      <c r="J15" s="327"/>
      <c r="K15" s="674"/>
      <c r="L15" s="327"/>
      <c r="M15" s="674"/>
      <c r="N15" s="327"/>
      <c r="O15" s="327"/>
      <c r="P15" s="327"/>
      <c r="Q15"/>
    </row>
    <row r="16" spans="1:17">
      <c r="A16" s="328">
        <v>6</v>
      </c>
      <c r="B16" s="651"/>
      <c r="C16" s="653"/>
      <c r="D16" s="652"/>
      <c r="E16" s="656"/>
      <c r="F16" s="326"/>
      <c r="G16" s="660"/>
      <c r="H16" s="326"/>
      <c r="I16" s="674"/>
      <c r="J16" s="327"/>
      <c r="K16" s="674"/>
      <c r="L16" s="327"/>
      <c r="M16" s="674"/>
      <c r="N16" s="327"/>
      <c r="O16" s="327"/>
      <c r="P16" s="327"/>
      <c r="Q16"/>
    </row>
    <row r="17" spans="1:17">
      <c r="A17" s="328">
        <v>7</v>
      </c>
      <c r="B17" s="651"/>
      <c r="C17" s="654"/>
      <c r="D17" s="652"/>
      <c r="E17" s="656"/>
      <c r="F17" s="326"/>
      <c r="G17" s="660"/>
      <c r="H17" s="326"/>
      <c r="I17" s="674"/>
      <c r="J17" s="327"/>
      <c r="K17" s="674"/>
      <c r="L17" s="327"/>
      <c r="M17" s="674"/>
      <c r="N17" s="327"/>
      <c r="O17" s="327"/>
      <c r="P17" s="327"/>
      <c r="Q17"/>
    </row>
    <row r="18" spans="1:17">
      <c r="A18" s="328">
        <v>8</v>
      </c>
      <c r="B18" s="651"/>
      <c r="C18" s="654"/>
      <c r="D18" s="652"/>
      <c r="E18" s="656"/>
      <c r="F18" s="326"/>
      <c r="G18" s="660"/>
      <c r="H18" s="326"/>
      <c r="I18" s="674"/>
      <c r="J18" s="327"/>
      <c r="K18" s="674"/>
      <c r="L18" s="327"/>
      <c r="M18" s="674"/>
      <c r="N18" s="327"/>
      <c r="O18" s="327"/>
      <c r="P18" s="327"/>
      <c r="Q18"/>
    </row>
    <row r="19" spans="1:17">
      <c r="A19" s="328">
        <v>9</v>
      </c>
      <c r="B19" s="651"/>
      <c r="C19" s="654"/>
      <c r="D19" s="652"/>
      <c r="E19" s="656"/>
      <c r="F19" s="326"/>
      <c r="G19" s="660"/>
      <c r="H19" s="326"/>
      <c r="I19" s="674"/>
      <c r="J19" s="327"/>
      <c r="K19" s="674"/>
      <c r="L19" s="327"/>
      <c r="M19" s="674"/>
      <c r="N19" s="327"/>
      <c r="O19" s="327"/>
      <c r="P19" s="327"/>
      <c r="Q19"/>
    </row>
    <row r="20" spans="1:17">
      <c r="A20" s="328">
        <v>10</v>
      </c>
      <c r="B20" s="651"/>
      <c r="C20" s="651"/>
      <c r="D20" s="655"/>
      <c r="E20" s="658"/>
      <c r="F20" s="330"/>
      <c r="G20" s="662"/>
      <c r="H20" s="330"/>
      <c r="I20" s="676"/>
      <c r="J20" s="331"/>
      <c r="K20" s="676"/>
      <c r="L20" s="331"/>
      <c r="M20" s="676"/>
      <c r="N20" s="331"/>
      <c r="O20" s="331"/>
      <c r="P20" s="331"/>
      <c r="Q20"/>
    </row>
    <row r="21" spans="1:17">
      <c r="A21" s="325" t="s">
        <v>2</v>
      </c>
      <c r="B21" s="651"/>
      <c r="C21" s="653">
        <v>25</v>
      </c>
      <c r="D21" s="653">
        <v>3</v>
      </c>
      <c r="E21" s="657">
        <v>153</v>
      </c>
      <c r="F21" s="328">
        <f t="shared" ref="F21:N21" si="0">SUM(F11:F20)</f>
        <v>160</v>
      </c>
      <c r="G21" s="661">
        <v>211</v>
      </c>
      <c r="H21" s="328">
        <f t="shared" si="0"/>
        <v>220</v>
      </c>
      <c r="I21" s="675">
        <f t="shared" si="0"/>
        <v>714</v>
      </c>
      <c r="J21" s="328">
        <f t="shared" si="0"/>
        <v>720</v>
      </c>
      <c r="K21" s="675">
        <v>3543</v>
      </c>
      <c r="L21" s="328">
        <v>3545</v>
      </c>
      <c r="M21" s="675">
        <f t="shared" si="0"/>
        <v>867</v>
      </c>
      <c r="N21" s="328">
        <f t="shared" si="0"/>
        <v>880</v>
      </c>
      <c r="O21" s="328">
        <v>3754</v>
      </c>
      <c r="P21" s="328">
        <v>3765</v>
      </c>
      <c r="Q21"/>
    </row>
    <row r="22" spans="1:17">
      <c r="A22" s="3"/>
      <c r="B22" s="322"/>
      <c r="C22" s="323"/>
      <c r="D22" s="323"/>
      <c r="E22" s="323"/>
      <c r="F22" s="323"/>
      <c r="G22" s="323"/>
      <c r="H22" s="323"/>
      <c r="I22" s="659"/>
      <c r="J22" s="323"/>
      <c r="K22" s="323"/>
      <c r="L22" s="323"/>
      <c r="M22" s="323"/>
      <c r="N22" s="323"/>
      <c r="O22" s="323"/>
      <c r="P22" s="323"/>
      <c r="Q22"/>
    </row>
    <row r="23" spans="1:17" s="324" customFormat="1">
      <c r="A23" s="1"/>
      <c r="B23" s="323"/>
      <c r="C23" s="323"/>
      <c r="D23" s="323"/>
      <c r="E23" s="323"/>
      <c r="F23" s="323"/>
      <c r="G23" s="323"/>
      <c r="H23" s="323"/>
      <c r="I23" s="659"/>
      <c r="J23" s="323"/>
      <c r="K23" s="323"/>
      <c r="L23" s="323"/>
      <c r="M23" s="1"/>
      <c r="N23" s="1"/>
      <c r="O23" s="1"/>
      <c r="P23" s="1"/>
      <c r="Q23" s="1"/>
    </row>
    <row r="24" spans="1:17">
      <c r="A24" s="849"/>
      <c r="B24" s="849"/>
      <c r="C24" s="849"/>
      <c r="D24" s="849"/>
      <c r="E24" s="849"/>
      <c r="F24" s="849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</row>
    <row r="25" spans="1:17">
      <c r="A25" s="849"/>
      <c r="B25" s="849"/>
      <c r="C25" s="849"/>
      <c r="D25" s="849"/>
      <c r="E25" s="849"/>
      <c r="F25" s="849"/>
    </row>
    <row r="32" spans="1:17">
      <c r="I32" s="333"/>
    </row>
    <row r="44" spans="14:14">
      <c r="N44" s="333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34"/>
  <sheetViews>
    <sheetView zoomScaleNormal="100" zoomScaleSheetLayoutView="100" workbookViewId="0"/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288"/>
      <c r="B1" s="289" t="s">
        <v>180</v>
      </c>
      <c r="C1" s="290" t="str">
        <f>Kadar.ode.!C1</f>
        <v>Унети назив здравствене установе</v>
      </c>
      <c r="D1" s="291"/>
      <c r="E1" s="291"/>
      <c r="F1" s="292"/>
      <c r="G1" s="89"/>
    </row>
    <row r="2" spans="1:7">
      <c r="A2" s="288"/>
      <c r="B2" s="289" t="s">
        <v>181</v>
      </c>
      <c r="C2" s="290" t="str">
        <f>Kadar.ode.!C2</f>
        <v>Унети матични број здравствене установе</v>
      </c>
      <c r="D2" s="291"/>
      <c r="E2" s="291"/>
      <c r="F2" s="292"/>
      <c r="G2" s="89"/>
    </row>
    <row r="3" spans="1:7">
      <c r="A3" s="288"/>
      <c r="B3" s="289" t="s">
        <v>182</v>
      </c>
      <c r="C3" s="396" t="str">
        <f>Kadar.ode.!C3</f>
        <v>01.01.2025.</v>
      </c>
      <c r="D3" s="291"/>
      <c r="E3" s="291"/>
      <c r="F3" s="292"/>
      <c r="G3" s="89"/>
    </row>
    <row r="4" spans="1:7" ht="14.25">
      <c r="A4" s="288"/>
      <c r="B4" s="289" t="s">
        <v>1889</v>
      </c>
      <c r="C4" s="293" t="s">
        <v>1761</v>
      </c>
      <c r="D4" s="294"/>
      <c r="E4" s="294"/>
      <c r="F4" s="295"/>
      <c r="G4" s="89"/>
    </row>
    <row r="5" spans="1:7" ht="14.25">
      <c r="A5" s="288"/>
      <c r="B5" s="289" t="s">
        <v>222</v>
      </c>
      <c r="C5" s="293"/>
      <c r="D5" s="294"/>
      <c r="E5" s="294"/>
      <c r="F5" s="295"/>
      <c r="G5" s="89"/>
    </row>
    <row r="6" spans="1:7" ht="15.75">
      <c r="A6" s="147"/>
      <c r="B6" s="147"/>
      <c r="C6" s="147"/>
      <c r="D6" s="147"/>
      <c r="E6" s="147"/>
      <c r="F6" s="87"/>
      <c r="G6" s="87"/>
    </row>
    <row r="7" spans="1:7" ht="25.5">
      <c r="A7" s="286" t="s">
        <v>337</v>
      </c>
      <c r="B7" s="287" t="s">
        <v>338</v>
      </c>
      <c r="C7" s="393" t="s">
        <v>1869</v>
      </c>
      <c r="D7" s="393" t="s">
        <v>1870</v>
      </c>
      <c r="E7" s="296"/>
      <c r="F7" s="297"/>
      <c r="G7" s="47"/>
    </row>
    <row r="8" spans="1:7" ht="18.75">
      <c r="A8" s="286"/>
      <c r="B8" s="298" t="s">
        <v>339</v>
      </c>
      <c r="C8" s="299">
        <f>SUM(C9:C734)</f>
        <v>0</v>
      </c>
      <c r="D8" s="299">
        <f>SUM(D9:D734)</f>
        <v>0</v>
      </c>
      <c r="E8" s="296"/>
      <c r="F8" s="297"/>
      <c r="G8" s="47"/>
    </row>
    <row r="9" spans="1:7" ht="18.75">
      <c r="A9" s="300">
        <v>0</v>
      </c>
      <c r="B9" s="298" t="s">
        <v>1776</v>
      </c>
      <c r="C9" s="299"/>
      <c r="D9" s="299"/>
    </row>
    <row r="10" spans="1:7">
      <c r="A10" s="301" t="s">
        <v>340</v>
      </c>
      <c r="B10" s="302" t="s">
        <v>341</v>
      </c>
      <c r="C10" s="260"/>
      <c r="D10" s="260"/>
    </row>
    <row r="11" spans="1:7">
      <c r="A11" s="301" t="s">
        <v>342</v>
      </c>
      <c r="B11" s="302" t="s">
        <v>343</v>
      </c>
      <c r="C11" s="260"/>
      <c r="D11" s="260"/>
    </row>
    <row r="12" spans="1:7">
      <c r="A12" s="301" t="s">
        <v>344</v>
      </c>
      <c r="B12" s="302" t="s">
        <v>345</v>
      </c>
      <c r="C12" s="260"/>
      <c r="D12" s="260"/>
    </row>
    <row r="13" spans="1:7">
      <c r="A13" s="301" t="s">
        <v>346</v>
      </c>
      <c r="B13" s="302" t="s">
        <v>347</v>
      </c>
      <c r="C13" s="260"/>
      <c r="D13" s="260"/>
    </row>
    <row r="14" spans="1:7" ht="25.5">
      <c r="A14" s="301" t="s">
        <v>348</v>
      </c>
      <c r="B14" s="302" t="s">
        <v>349</v>
      </c>
      <c r="C14" s="260"/>
      <c r="D14" s="260"/>
    </row>
    <row r="15" spans="1:7">
      <c r="A15" s="301" t="s">
        <v>350</v>
      </c>
      <c r="B15" s="302" t="s">
        <v>351</v>
      </c>
      <c r="C15" s="260"/>
      <c r="D15" s="260"/>
    </row>
    <row r="16" spans="1:7">
      <c r="A16" s="301" t="s">
        <v>352</v>
      </c>
      <c r="B16" s="302" t="s">
        <v>353</v>
      </c>
      <c r="C16" s="260"/>
      <c r="D16" s="260"/>
    </row>
    <row r="17" spans="1:4">
      <c r="A17" s="301" t="s">
        <v>354</v>
      </c>
      <c r="B17" s="303" t="s">
        <v>355</v>
      </c>
      <c r="C17" s="260"/>
      <c r="D17" s="260"/>
    </row>
    <row r="18" spans="1:4">
      <c r="A18" s="301" t="s">
        <v>356</v>
      </c>
      <c r="B18" s="303" t="s">
        <v>357</v>
      </c>
      <c r="C18" s="260"/>
      <c r="D18" s="260"/>
    </row>
    <row r="19" spans="1:4">
      <c r="A19" s="301" t="s">
        <v>358</v>
      </c>
      <c r="B19" s="303" t="s">
        <v>359</v>
      </c>
      <c r="C19" s="260"/>
      <c r="D19" s="260"/>
    </row>
    <row r="20" spans="1:4">
      <c r="A20" s="301" t="s">
        <v>360</v>
      </c>
      <c r="B20" s="303" t="s">
        <v>361</v>
      </c>
      <c r="C20" s="260"/>
      <c r="D20" s="260"/>
    </row>
    <row r="21" spans="1:4">
      <c r="A21" s="301" t="s">
        <v>362</v>
      </c>
      <c r="B21" s="303" t="s">
        <v>363</v>
      </c>
      <c r="C21" s="260"/>
      <c r="D21" s="260"/>
    </row>
    <row r="22" spans="1:4">
      <c r="A22" s="301" t="s">
        <v>364</v>
      </c>
      <c r="B22" s="303" t="s">
        <v>365</v>
      </c>
      <c r="C22" s="260"/>
      <c r="D22" s="260"/>
    </row>
    <row r="23" spans="1:4">
      <c r="A23" s="301" t="s">
        <v>366</v>
      </c>
      <c r="B23" s="303" t="s">
        <v>367</v>
      </c>
      <c r="C23" s="260"/>
      <c r="D23" s="260"/>
    </row>
    <row r="24" spans="1:4">
      <c r="A24" s="301" t="s">
        <v>368</v>
      </c>
      <c r="B24" s="303" t="s">
        <v>369</v>
      </c>
      <c r="C24" s="260"/>
      <c r="D24" s="260"/>
    </row>
    <row r="25" spans="1:4">
      <c r="A25" s="301" t="s">
        <v>370</v>
      </c>
      <c r="B25" s="303" t="s">
        <v>371</v>
      </c>
      <c r="C25" s="260"/>
      <c r="D25" s="260"/>
    </row>
    <row r="26" spans="1:4">
      <c r="A26" s="301" t="s">
        <v>372</v>
      </c>
      <c r="B26" s="303" t="s">
        <v>373</v>
      </c>
      <c r="C26" s="260"/>
      <c r="D26" s="260"/>
    </row>
    <row r="27" spans="1:4" ht="18.75">
      <c r="A27" s="300">
        <v>1</v>
      </c>
      <c r="B27" s="304" t="s">
        <v>374</v>
      </c>
      <c r="C27" s="299"/>
      <c r="D27" s="299"/>
    </row>
    <row r="28" spans="1:4">
      <c r="A28" s="301" t="s">
        <v>375</v>
      </c>
      <c r="B28" s="303" t="s">
        <v>376</v>
      </c>
      <c r="C28" s="260"/>
      <c r="D28" s="260"/>
    </row>
    <row r="29" spans="1:4">
      <c r="A29" s="301" t="s">
        <v>377</v>
      </c>
      <c r="B29" s="303" t="s">
        <v>378</v>
      </c>
      <c r="C29" s="260"/>
      <c r="D29" s="260"/>
    </row>
    <row r="30" spans="1:4">
      <c r="A30" s="301" t="s">
        <v>379</v>
      </c>
      <c r="B30" s="302" t="s">
        <v>380</v>
      </c>
      <c r="C30" s="260"/>
      <c r="D30" s="260"/>
    </row>
    <row r="31" spans="1:4">
      <c r="A31" s="301" t="s">
        <v>381</v>
      </c>
      <c r="B31" s="302" t="s">
        <v>382</v>
      </c>
      <c r="C31" s="260"/>
      <c r="D31" s="260"/>
    </row>
    <row r="32" spans="1:4">
      <c r="A32" s="301" t="s">
        <v>383</v>
      </c>
      <c r="B32" s="302" t="s">
        <v>384</v>
      </c>
      <c r="C32" s="260"/>
      <c r="D32" s="260"/>
    </row>
    <row r="33" spans="1:4">
      <c r="A33" s="301" t="s">
        <v>385</v>
      </c>
      <c r="B33" s="302" t="s">
        <v>386</v>
      </c>
      <c r="C33" s="260"/>
      <c r="D33" s="260"/>
    </row>
    <row r="34" spans="1:4">
      <c r="A34" s="301" t="s">
        <v>387</v>
      </c>
      <c r="B34" s="302" t="s">
        <v>388</v>
      </c>
      <c r="C34" s="260"/>
      <c r="D34" s="260"/>
    </row>
    <row r="35" spans="1:4">
      <c r="A35" s="301" t="s">
        <v>389</v>
      </c>
      <c r="B35" s="302" t="s">
        <v>390</v>
      </c>
      <c r="C35" s="260"/>
      <c r="D35" s="260"/>
    </row>
    <row r="36" spans="1:4">
      <c r="A36" s="301" t="s">
        <v>391</v>
      </c>
      <c r="B36" s="302" t="s">
        <v>392</v>
      </c>
      <c r="C36" s="260"/>
      <c r="D36" s="260"/>
    </row>
    <row r="37" spans="1:4">
      <c r="A37" s="301" t="s">
        <v>393</v>
      </c>
      <c r="B37" s="302" t="s">
        <v>394</v>
      </c>
      <c r="C37" s="260"/>
      <c r="D37" s="260"/>
    </row>
    <row r="38" spans="1:4" ht="25.5">
      <c r="A38" s="301" t="s">
        <v>395</v>
      </c>
      <c r="B38" s="305" t="s">
        <v>396</v>
      </c>
      <c r="C38" s="260"/>
      <c r="D38" s="260"/>
    </row>
    <row r="39" spans="1:4" ht="25.5">
      <c r="A39" s="301" t="s">
        <v>397</v>
      </c>
      <c r="B39" s="305" t="s">
        <v>398</v>
      </c>
      <c r="C39" s="260"/>
      <c r="D39" s="260"/>
    </row>
    <row r="40" spans="1:4" ht="25.5">
      <c r="A40" s="301" t="s">
        <v>399</v>
      </c>
      <c r="B40" s="305" t="s">
        <v>400</v>
      </c>
      <c r="C40" s="260"/>
      <c r="D40" s="260"/>
    </row>
    <row r="41" spans="1:4" ht="25.5">
      <c r="A41" s="301" t="s">
        <v>401</v>
      </c>
      <c r="B41" s="305" t="s">
        <v>402</v>
      </c>
      <c r="C41" s="260"/>
      <c r="D41" s="260"/>
    </row>
    <row r="42" spans="1:4">
      <c r="A42" s="301" t="s">
        <v>403</v>
      </c>
      <c r="B42" s="302" t="s">
        <v>404</v>
      </c>
      <c r="C42" s="260"/>
      <c r="D42" s="260"/>
    </row>
    <row r="43" spans="1:4">
      <c r="A43" s="301" t="s">
        <v>405</v>
      </c>
      <c r="B43" s="303" t="s">
        <v>406</v>
      </c>
      <c r="C43" s="260"/>
      <c r="D43" s="260"/>
    </row>
    <row r="44" spans="1:4">
      <c r="A44" s="301" t="s">
        <v>407</v>
      </c>
      <c r="B44" s="303" t="s">
        <v>408</v>
      </c>
      <c r="C44" s="260"/>
      <c r="D44" s="260"/>
    </row>
    <row r="45" spans="1:4">
      <c r="A45" s="301" t="s">
        <v>409</v>
      </c>
      <c r="B45" s="303" t="s">
        <v>410</v>
      </c>
      <c r="C45" s="260"/>
      <c r="D45" s="260"/>
    </row>
    <row r="46" spans="1:4">
      <c r="A46" s="301" t="s">
        <v>411</v>
      </c>
      <c r="B46" s="302" t="s">
        <v>412</v>
      </c>
      <c r="C46" s="260"/>
      <c r="D46" s="260"/>
    </row>
    <row r="47" spans="1:4">
      <c r="A47" s="301" t="s">
        <v>413</v>
      </c>
      <c r="B47" s="302" t="s">
        <v>414</v>
      </c>
      <c r="C47" s="260"/>
      <c r="D47" s="260"/>
    </row>
    <row r="48" spans="1:4">
      <c r="A48" s="301" t="s">
        <v>415</v>
      </c>
      <c r="B48" s="305" t="s">
        <v>416</v>
      </c>
      <c r="C48" s="260"/>
      <c r="D48" s="260"/>
    </row>
    <row r="49" spans="1:4">
      <c r="A49" s="301" t="s">
        <v>417</v>
      </c>
      <c r="B49" s="305" t="s">
        <v>418</v>
      </c>
      <c r="C49" s="260"/>
      <c r="D49" s="260"/>
    </row>
    <row r="50" spans="1:4">
      <c r="A50" s="301" t="s">
        <v>419</v>
      </c>
      <c r="B50" s="302" t="s">
        <v>420</v>
      </c>
      <c r="C50" s="260"/>
      <c r="D50" s="260"/>
    </row>
    <row r="51" spans="1:4">
      <c r="A51" s="301" t="s">
        <v>421</v>
      </c>
      <c r="B51" s="302" t="s">
        <v>422</v>
      </c>
      <c r="C51" s="260"/>
      <c r="D51" s="260"/>
    </row>
    <row r="52" spans="1:4">
      <c r="A52" s="301" t="s">
        <v>423</v>
      </c>
      <c r="B52" s="302" t="s">
        <v>424</v>
      </c>
      <c r="C52" s="260"/>
      <c r="D52" s="260"/>
    </row>
    <row r="53" spans="1:4">
      <c r="A53" s="301" t="s">
        <v>425</v>
      </c>
      <c r="B53" s="302" t="s">
        <v>426</v>
      </c>
      <c r="C53" s="260"/>
      <c r="D53" s="260"/>
    </row>
    <row r="54" spans="1:4">
      <c r="A54" s="301" t="s">
        <v>427</v>
      </c>
      <c r="B54" s="302" t="s">
        <v>428</v>
      </c>
      <c r="C54" s="260"/>
      <c r="D54" s="260"/>
    </row>
    <row r="55" spans="1:4">
      <c r="A55" s="301" t="s">
        <v>429</v>
      </c>
      <c r="B55" s="302" t="s">
        <v>430</v>
      </c>
      <c r="C55" s="260"/>
      <c r="D55" s="260"/>
    </row>
    <row r="56" spans="1:4">
      <c r="A56" s="301" t="s">
        <v>431</v>
      </c>
      <c r="B56" s="302" t="s">
        <v>432</v>
      </c>
      <c r="C56" s="260"/>
      <c r="D56" s="260"/>
    </row>
    <row r="57" spans="1:4">
      <c r="A57" s="301" t="s">
        <v>433</v>
      </c>
      <c r="B57" s="305" t="s">
        <v>434</v>
      </c>
      <c r="C57" s="260"/>
      <c r="D57" s="260"/>
    </row>
    <row r="58" spans="1:4" ht="25.5">
      <c r="A58" s="301" t="s">
        <v>435</v>
      </c>
      <c r="B58" s="305" t="s">
        <v>436</v>
      </c>
      <c r="C58" s="260"/>
      <c r="D58" s="260"/>
    </row>
    <row r="59" spans="1:4" ht="25.5">
      <c r="A59" s="301" t="s">
        <v>437</v>
      </c>
      <c r="B59" s="305" t="s">
        <v>438</v>
      </c>
      <c r="C59" s="260"/>
      <c r="D59" s="260"/>
    </row>
    <row r="60" spans="1:4">
      <c r="A60" s="301" t="s">
        <v>439</v>
      </c>
      <c r="B60" s="302" t="s">
        <v>440</v>
      </c>
      <c r="C60" s="260"/>
      <c r="D60" s="260"/>
    </row>
    <row r="61" spans="1:4">
      <c r="A61" s="301" t="s">
        <v>441</v>
      </c>
      <c r="B61" s="302" t="s">
        <v>442</v>
      </c>
      <c r="C61" s="260"/>
      <c r="D61" s="260"/>
    </row>
    <row r="62" spans="1:4">
      <c r="A62" s="301" t="s">
        <v>443</v>
      </c>
      <c r="B62" s="302" t="s">
        <v>444</v>
      </c>
      <c r="C62" s="260"/>
      <c r="D62" s="260"/>
    </row>
    <row r="63" spans="1:4">
      <c r="A63" s="301" t="s">
        <v>445</v>
      </c>
      <c r="B63" s="302" t="s">
        <v>446</v>
      </c>
      <c r="C63" s="260"/>
      <c r="D63" s="260"/>
    </row>
    <row r="64" spans="1:4">
      <c r="A64" s="306" t="s">
        <v>447</v>
      </c>
      <c r="B64" s="302" t="s">
        <v>448</v>
      </c>
      <c r="C64" s="260"/>
      <c r="D64" s="260"/>
    </row>
    <row r="65" spans="1:4">
      <c r="A65" s="301" t="s">
        <v>449</v>
      </c>
      <c r="B65" s="302" t="s">
        <v>450</v>
      </c>
      <c r="C65" s="260"/>
      <c r="D65" s="260"/>
    </row>
    <row r="66" spans="1:4">
      <c r="A66" s="301" t="s">
        <v>451</v>
      </c>
      <c r="B66" s="302" t="s">
        <v>452</v>
      </c>
      <c r="C66" s="260"/>
      <c r="D66" s="260"/>
    </row>
    <row r="67" spans="1:4">
      <c r="A67" s="301" t="s">
        <v>453</v>
      </c>
      <c r="B67" s="302" t="s">
        <v>454</v>
      </c>
      <c r="C67" s="260"/>
      <c r="D67" s="260"/>
    </row>
    <row r="68" spans="1:4">
      <c r="A68" s="301" t="s">
        <v>455</v>
      </c>
      <c r="B68" s="302" t="s">
        <v>456</v>
      </c>
      <c r="C68" s="260"/>
      <c r="D68" s="260"/>
    </row>
    <row r="69" spans="1:4">
      <c r="A69" s="301" t="s">
        <v>457</v>
      </c>
      <c r="B69" s="302" t="s">
        <v>456</v>
      </c>
      <c r="C69" s="260"/>
      <c r="D69" s="260"/>
    </row>
    <row r="70" spans="1:4">
      <c r="A70" s="301" t="s">
        <v>458</v>
      </c>
      <c r="B70" s="302" t="s">
        <v>459</v>
      </c>
      <c r="C70" s="260"/>
      <c r="D70" s="260"/>
    </row>
    <row r="71" spans="1:4">
      <c r="A71" s="301" t="s">
        <v>460</v>
      </c>
      <c r="B71" s="302" t="s">
        <v>461</v>
      </c>
      <c r="C71" s="260"/>
      <c r="D71" s="260"/>
    </row>
    <row r="72" spans="1:4">
      <c r="A72" s="301" t="s">
        <v>462</v>
      </c>
      <c r="B72" s="302" t="s">
        <v>463</v>
      </c>
      <c r="C72" s="260"/>
      <c r="D72" s="260"/>
    </row>
    <row r="73" spans="1:4">
      <c r="A73" s="301" t="s">
        <v>464</v>
      </c>
      <c r="B73" s="302" t="s">
        <v>465</v>
      </c>
      <c r="C73" s="260"/>
      <c r="D73" s="260"/>
    </row>
    <row r="74" spans="1:4">
      <c r="A74" s="301" t="s">
        <v>466</v>
      </c>
      <c r="B74" s="302" t="s">
        <v>467</v>
      </c>
      <c r="C74" s="260"/>
      <c r="D74" s="260"/>
    </row>
    <row r="75" spans="1:4">
      <c r="A75" s="301" t="s">
        <v>468</v>
      </c>
      <c r="B75" s="302" t="s">
        <v>469</v>
      </c>
      <c r="C75" s="260"/>
      <c r="D75" s="260"/>
    </row>
    <row r="76" spans="1:4">
      <c r="A76" s="301" t="s">
        <v>470</v>
      </c>
      <c r="B76" s="302" t="s">
        <v>471</v>
      </c>
      <c r="C76" s="260"/>
      <c r="D76" s="260"/>
    </row>
    <row r="77" spans="1:4">
      <c r="A77" s="301" t="s">
        <v>472</v>
      </c>
      <c r="B77" s="302" t="s">
        <v>473</v>
      </c>
      <c r="C77" s="260"/>
      <c r="D77" s="260"/>
    </row>
    <row r="78" spans="1:4">
      <c r="A78" s="301" t="s">
        <v>474</v>
      </c>
      <c r="B78" s="302" t="s">
        <v>475</v>
      </c>
      <c r="C78" s="260"/>
      <c r="D78" s="260"/>
    </row>
    <row r="79" spans="1:4">
      <c r="A79" s="301" t="s">
        <v>476</v>
      </c>
      <c r="B79" s="302" t="s">
        <v>477</v>
      </c>
      <c r="C79" s="260"/>
      <c r="D79" s="260"/>
    </row>
    <row r="80" spans="1:4">
      <c r="A80" s="301" t="s">
        <v>478</v>
      </c>
      <c r="B80" s="302" t="s">
        <v>479</v>
      </c>
      <c r="C80" s="260"/>
      <c r="D80" s="260"/>
    </row>
    <row r="81" spans="1:4">
      <c r="A81" s="301" t="s">
        <v>480</v>
      </c>
      <c r="B81" s="302" t="s">
        <v>481</v>
      </c>
      <c r="C81" s="260"/>
      <c r="D81" s="260"/>
    </row>
    <row r="82" spans="1:4">
      <c r="A82" s="301" t="s">
        <v>482</v>
      </c>
      <c r="B82" s="302" t="s">
        <v>483</v>
      </c>
      <c r="C82" s="260"/>
      <c r="D82" s="260"/>
    </row>
    <row r="83" spans="1:4">
      <c r="A83" s="301" t="s">
        <v>484</v>
      </c>
      <c r="B83" s="302" t="s">
        <v>485</v>
      </c>
      <c r="C83" s="260"/>
      <c r="D83" s="260"/>
    </row>
    <row r="84" spans="1:4">
      <c r="A84" s="301" t="s">
        <v>486</v>
      </c>
      <c r="B84" s="302" t="s">
        <v>487</v>
      </c>
      <c r="C84" s="260"/>
      <c r="D84" s="260"/>
    </row>
    <row r="85" spans="1:4">
      <c r="A85" s="301" t="s">
        <v>488</v>
      </c>
      <c r="B85" s="302" t="s">
        <v>489</v>
      </c>
      <c r="C85" s="260"/>
      <c r="D85" s="260"/>
    </row>
    <row r="86" spans="1:4" ht="25.5">
      <c r="A86" s="301" t="s">
        <v>490</v>
      </c>
      <c r="B86" s="302" t="s">
        <v>491</v>
      </c>
      <c r="C86" s="260"/>
      <c r="D86" s="260"/>
    </row>
    <row r="87" spans="1:4" ht="25.5">
      <c r="A87" s="301" t="s">
        <v>492</v>
      </c>
      <c r="B87" s="302" t="s">
        <v>493</v>
      </c>
      <c r="C87" s="260"/>
      <c r="D87" s="260"/>
    </row>
    <row r="88" spans="1:4" ht="25.5">
      <c r="A88" s="301" t="s">
        <v>494</v>
      </c>
      <c r="B88" s="302" t="s">
        <v>495</v>
      </c>
      <c r="C88" s="260"/>
      <c r="D88" s="260"/>
    </row>
    <row r="89" spans="1:4" ht="18.75">
      <c r="A89" s="300">
        <v>2</v>
      </c>
      <c r="B89" s="307" t="s">
        <v>496</v>
      </c>
      <c r="C89" s="299"/>
      <c r="D89" s="299"/>
    </row>
    <row r="90" spans="1:4">
      <c r="A90" s="301" t="s">
        <v>497</v>
      </c>
      <c r="B90" s="302" t="s">
        <v>498</v>
      </c>
      <c r="C90" s="260"/>
      <c r="D90" s="260"/>
    </row>
    <row r="91" spans="1:4">
      <c r="A91" s="301" t="s">
        <v>499</v>
      </c>
      <c r="B91" s="302" t="s">
        <v>500</v>
      </c>
      <c r="C91" s="260"/>
      <c r="D91" s="260"/>
    </row>
    <row r="92" spans="1:4">
      <c r="A92" s="301" t="s">
        <v>501</v>
      </c>
      <c r="B92" s="302" t="s">
        <v>502</v>
      </c>
      <c r="C92" s="260"/>
      <c r="D92" s="260"/>
    </row>
    <row r="93" spans="1:4">
      <c r="A93" s="301" t="s">
        <v>503</v>
      </c>
      <c r="B93" s="305" t="s">
        <v>504</v>
      </c>
      <c r="C93" s="260"/>
      <c r="D93" s="260"/>
    </row>
    <row r="94" spans="1:4">
      <c r="A94" s="301" t="s">
        <v>505</v>
      </c>
      <c r="B94" s="305" t="s">
        <v>506</v>
      </c>
      <c r="C94" s="260"/>
      <c r="D94" s="260"/>
    </row>
    <row r="95" spans="1:4">
      <c r="A95" s="301" t="s">
        <v>507</v>
      </c>
      <c r="B95" s="305" t="s">
        <v>508</v>
      </c>
      <c r="C95" s="260"/>
      <c r="D95" s="260"/>
    </row>
    <row r="96" spans="1:4">
      <c r="A96" s="301" t="s">
        <v>509</v>
      </c>
      <c r="B96" s="305" t="s">
        <v>510</v>
      </c>
      <c r="C96" s="260"/>
      <c r="D96" s="260"/>
    </row>
    <row r="97" spans="1:4">
      <c r="A97" s="301" t="s">
        <v>511</v>
      </c>
      <c r="B97" s="305" t="s">
        <v>512</v>
      </c>
      <c r="C97" s="260"/>
      <c r="D97" s="260"/>
    </row>
    <row r="98" spans="1:4">
      <c r="A98" s="301" t="s">
        <v>513</v>
      </c>
      <c r="B98" s="305" t="s">
        <v>514</v>
      </c>
      <c r="C98" s="260"/>
      <c r="D98" s="260"/>
    </row>
    <row r="99" spans="1:4">
      <c r="A99" s="301" t="s">
        <v>515</v>
      </c>
      <c r="B99" s="305" t="s">
        <v>516</v>
      </c>
      <c r="C99" s="260"/>
      <c r="D99" s="260"/>
    </row>
    <row r="100" spans="1:4">
      <c r="A100" s="301" t="s">
        <v>517</v>
      </c>
      <c r="B100" s="305" t="s">
        <v>518</v>
      </c>
      <c r="C100" s="260"/>
      <c r="D100" s="260"/>
    </row>
    <row r="101" spans="1:4">
      <c r="A101" s="301" t="s">
        <v>519</v>
      </c>
      <c r="B101" s="305" t="s">
        <v>520</v>
      </c>
      <c r="C101" s="260"/>
      <c r="D101" s="260"/>
    </row>
    <row r="102" spans="1:4">
      <c r="A102" s="301" t="s">
        <v>521</v>
      </c>
      <c r="B102" s="305" t="s">
        <v>522</v>
      </c>
      <c r="C102" s="260"/>
      <c r="D102" s="260"/>
    </row>
    <row r="103" spans="1:4">
      <c r="A103" s="301" t="s">
        <v>523</v>
      </c>
      <c r="B103" s="305" t="s">
        <v>524</v>
      </c>
      <c r="C103" s="260"/>
      <c r="D103" s="260"/>
    </row>
    <row r="104" spans="1:4">
      <c r="A104" s="301" t="s">
        <v>525</v>
      </c>
      <c r="B104" s="305" t="s">
        <v>526</v>
      </c>
      <c r="C104" s="260"/>
      <c r="D104" s="260"/>
    </row>
    <row r="105" spans="1:4">
      <c r="A105" s="301" t="s">
        <v>527</v>
      </c>
      <c r="B105" s="305" t="s">
        <v>528</v>
      </c>
      <c r="C105" s="260"/>
      <c r="D105" s="260"/>
    </row>
    <row r="106" spans="1:4">
      <c r="A106" s="301" t="s">
        <v>529</v>
      </c>
      <c r="B106" s="305" t="s">
        <v>530</v>
      </c>
      <c r="C106" s="260"/>
      <c r="D106" s="260"/>
    </row>
    <row r="107" spans="1:4">
      <c r="A107" s="301" t="s">
        <v>531</v>
      </c>
      <c r="B107" s="305" t="s">
        <v>532</v>
      </c>
      <c r="C107" s="260"/>
      <c r="D107" s="260"/>
    </row>
    <row r="108" spans="1:4">
      <c r="A108" s="301" t="s">
        <v>533</v>
      </c>
      <c r="B108" s="305" t="s">
        <v>534</v>
      </c>
      <c r="C108" s="260"/>
      <c r="D108" s="260"/>
    </row>
    <row r="109" spans="1:4" ht="18.75">
      <c r="A109" s="300">
        <v>3</v>
      </c>
      <c r="B109" s="307" t="s">
        <v>535</v>
      </c>
      <c r="C109" s="299"/>
      <c r="D109" s="299"/>
    </row>
    <row r="110" spans="1:4">
      <c r="A110" s="301" t="s">
        <v>536</v>
      </c>
      <c r="B110" s="305" t="s">
        <v>537</v>
      </c>
      <c r="C110" s="260"/>
      <c r="D110" s="260"/>
    </row>
    <row r="111" spans="1:4">
      <c r="A111" s="301" t="s">
        <v>538</v>
      </c>
      <c r="B111" s="305" t="s">
        <v>539</v>
      </c>
      <c r="C111" s="260"/>
      <c r="D111" s="260"/>
    </row>
    <row r="112" spans="1:4">
      <c r="A112" s="301" t="s">
        <v>540</v>
      </c>
      <c r="B112" s="305" t="s">
        <v>541</v>
      </c>
      <c r="C112" s="260"/>
      <c r="D112" s="260"/>
    </row>
    <row r="113" spans="1:4">
      <c r="A113" s="301" t="s">
        <v>542</v>
      </c>
      <c r="B113" s="305" t="s">
        <v>543</v>
      </c>
      <c r="C113" s="260"/>
      <c r="D113" s="260"/>
    </row>
    <row r="114" spans="1:4">
      <c r="A114" s="301" t="s">
        <v>544</v>
      </c>
      <c r="B114" s="305" t="s">
        <v>545</v>
      </c>
      <c r="C114" s="260"/>
      <c r="D114" s="260"/>
    </row>
    <row r="115" spans="1:4">
      <c r="A115" s="301" t="s">
        <v>546</v>
      </c>
      <c r="B115" s="305" t="s">
        <v>547</v>
      </c>
      <c r="C115" s="260"/>
      <c r="D115" s="260"/>
    </row>
    <row r="116" spans="1:4">
      <c r="A116" s="301" t="s">
        <v>548</v>
      </c>
      <c r="B116" s="305" t="s">
        <v>549</v>
      </c>
      <c r="C116" s="260"/>
      <c r="D116" s="260"/>
    </row>
    <row r="117" spans="1:4">
      <c r="A117" s="301" t="s">
        <v>550</v>
      </c>
      <c r="B117" s="305" t="s">
        <v>551</v>
      </c>
      <c r="C117" s="260"/>
      <c r="D117" s="260"/>
    </row>
    <row r="118" spans="1:4" ht="25.5">
      <c r="A118" s="301" t="s">
        <v>552</v>
      </c>
      <c r="B118" s="305" t="s">
        <v>553</v>
      </c>
      <c r="C118" s="260"/>
      <c r="D118" s="260"/>
    </row>
    <row r="119" spans="1:4">
      <c r="A119" s="306" t="s">
        <v>554</v>
      </c>
      <c r="B119" s="308" t="s">
        <v>555</v>
      </c>
      <c r="C119" s="260"/>
      <c r="D119" s="260"/>
    </row>
    <row r="120" spans="1:4">
      <c r="A120" s="301" t="s">
        <v>556</v>
      </c>
      <c r="B120" s="305" t="s">
        <v>557</v>
      </c>
      <c r="C120" s="260"/>
      <c r="D120" s="260"/>
    </row>
    <row r="121" spans="1:4">
      <c r="A121" s="301" t="s">
        <v>558</v>
      </c>
      <c r="B121" s="305" t="s">
        <v>559</v>
      </c>
      <c r="C121" s="260"/>
      <c r="D121" s="260"/>
    </row>
    <row r="122" spans="1:4">
      <c r="A122" s="301" t="s">
        <v>560</v>
      </c>
      <c r="B122" s="305" t="s">
        <v>561</v>
      </c>
      <c r="C122" s="260"/>
      <c r="D122" s="260"/>
    </row>
    <row r="123" spans="1:4">
      <c r="A123" s="301" t="s">
        <v>562</v>
      </c>
      <c r="B123" s="305" t="s">
        <v>563</v>
      </c>
      <c r="C123" s="260"/>
      <c r="D123" s="260"/>
    </row>
    <row r="124" spans="1:4">
      <c r="A124" s="301" t="s">
        <v>564</v>
      </c>
      <c r="B124" s="305" t="s">
        <v>565</v>
      </c>
      <c r="C124" s="260"/>
      <c r="D124" s="260"/>
    </row>
    <row r="125" spans="1:4">
      <c r="A125" s="301" t="s">
        <v>566</v>
      </c>
      <c r="B125" s="305" t="s">
        <v>567</v>
      </c>
      <c r="C125" s="260"/>
      <c r="D125" s="260"/>
    </row>
    <row r="126" spans="1:4">
      <c r="A126" s="301" t="s">
        <v>568</v>
      </c>
      <c r="B126" s="309" t="s">
        <v>569</v>
      </c>
      <c r="C126" s="260"/>
      <c r="D126" s="260"/>
    </row>
    <row r="127" spans="1:4">
      <c r="A127" s="301" t="s">
        <v>570</v>
      </c>
      <c r="B127" s="305" t="s">
        <v>571</v>
      </c>
      <c r="C127" s="260"/>
      <c r="D127" s="260"/>
    </row>
    <row r="128" spans="1:4">
      <c r="A128" s="301" t="s">
        <v>572</v>
      </c>
      <c r="B128" s="305" t="s">
        <v>573</v>
      </c>
      <c r="C128" s="260"/>
      <c r="D128" s="260"/>
    </row>
    <row r="129" spans="1:4">
      <c r="A129" s="301" t="s">
        <v>574</v>
      </c>
      <c r="B129" s="305" t="s">
        <v>575</v>
      </c>
      <c r="C129" s="260"/>
      <c r="D129" s="260"/>
    </row>
    <row r="130" spans="1:4">
      <c r="A130" s="301" t="s">
        <v>576</v>
      </c>
      <c r="B130" s="305" t="s">
        <v>577</v>
      </c>
      <c r="C130" s="260"/>
      <c r="D130" s="260"/>
    </row>
    <row r="131" spans="1:4">
      <c r="A131" s="301" t="s">
        <v>578</v>
      </c>
      <c r="B131" s="305" t="s">
        <v>579</v>
      </c>
      <c r="C131" s="260"/>
      <c r="D131" s="260"/>
    </row>
    <row r="132" spans="1:4">
      <c r="A132" s="301" t="s">
        <v>580</v>
      </c>
      <c r="B132" s="305" t="s">
        <v>581</v>
      </c>
      <c r="C132" s="260"/>
      <c r="D132" s="260"/>
    </row>
    <row r="133" spans="1:4">
      <c r="A133" s="301" t="s">
        <v>582</v>
      </c>
      <c r="B133" s="305" t="s">
        <v>583</v>
      </c>
      <c r="C133" s="260"/>
      <c r="D133" s="260"/>
    </row>
    <row r="134" spans="1:4">
      <c r="A134" s="301" t="s">
        <v>584</v>
      </c>
      <c r="B134" s="305" t="s">
        <v>585</v>
      </c>
      <c r="C134" s="260"/>
      <c r="D134" s="260"/>
    </row>
    <row r="135" spans="1:4">
      <c r="A135" s="301" t="s">
        <v>586</v>
      </c>
      <c r="B135" s="305" t="s">
        <v>587</v>
      </c>
      <c r="C135" s="260"/>
      <c r="D135" s="260"/>
    </row>
    <row r="136" spans="1:4">
      <c r="A136" s="301" t="s">
        <v>588</v>
      </c>
      <c r="B136" s="309" t="s">
        <v>589</v>
      </c>
      <c r="C136" s="260"/>
      <c r="D136" s="260"/>
    </row>
    <row r="137" spans="1:4">
      <c r="A137" s="301" t="s">
        <v>590</v>
      </c>
      <c r="B137" s="309" t="s">
        <v>591</v>
      </c>
      <c r="C137" s="260"/>
      <c r="D137" s="260"/>
    </row>
    <row r="138" spans="1:4" ht="18.75">
      <c r="A138" s="300">
        <v>4</v>
      </c>
      <c r="B138" s="307" t="s">
        <v>592</v>
      </c>
      <c r="C138" s="299"/>
      <c r="D138" s="299"/>
    </row>
    <row r="139" spans="1:4">
      <c r="A139" s="301" t="s">
        <v>593</v>
      </c>
      <c r="B139" s="305" t="s">
        <v>594</v>
      </c>
      <c r="C139" s="260"/>
      <c r="D139" s="260"/>
    </row>
    <row r="140" spans="1:4">
      <c r="A140" s="301" t="s">
        <v>595</v>
      </c>
      <c r="B140" s="305" t="s">
        <v>596</v>
      </c>
      <c r="C140" s="260"/>
      <c r="D140" s="260"/>
    </row>
    <row r="141" spans="1:4">
      <c r="A141" s="301" t="s">
        <v>597</v>
      </c>
      <c r="B141" s="305" t="s">
        <v>598</v>
      </c>
      <c r="C141" s="260"/>
      <c r="D141" s="260"/>
    </row>
    <row r="142" spans="1:4">
      <c r="A142" s="301" t="s">
        <v>599</v>
      </c>
      <c r="B142" s="305" t="s">
        <v>600</v>
      </c>
      <c r="C142" s="260"/>
      <c r="D142" s="260"/>
    </row>
    <row r="143" spans="1:4">
      <c r="A143" s="301" t="s">
        <v>601</v>
      </c>
      <c r="B143" s="305" t="s">
        <v>602</v>
      </c>
      <c r="C143" s="260"/>
      <c r="D143" s="260"/>
    </row>
    <row r="144" spans="1:4">
      <c r="A144" s="301" t="s">
        <v>603</v>
      </c>
      <c r="B144" s="305" t="s">
        <v>604</v>
      </c>
      <c r="C144" s="260"/>
      <c r="D144" s="260"/>
    </row>
    <row r="145" spans="1:4">
      <c r="A145" s="301" t="s">
        <v>605</v>
      </c>
      <c r="B145" s="305" t="s">
        <v>606</v>
      </c>
      <c r="C145" s="260"/>
      <c r="D145" s="260"/>
    </row>
    <row r="146" spans="1:4">
      <c r="A146" s="301" t="s">
        <v>607</v>
      </c>
      <c r="B146" s="305" t="s">
        <v>608</v>
      </c>
      <c r="C146" s="260"/>
      <c r="D146" s="260"/>
    </row>
    <row r="147" spans="1:4">
      <c r="A147" s="301" t="s">
        <v>609</v>
      </c>
      <c r="B147" s="305" t="s">
        <v>610</v>
      </c>
      <c r="C147" s="260"/>
      <c r="D147" s="260"/>
    </row>
    <row r="148" spans="1:4">
      <c r="A148" s="301" t="s">
        <v>611</v>
      </c>
      <c r="B148" s="305" t="s">
        <v>612</v>
      </c>
      <c r="C148" s="260"/>
      <c r="D148" s="260"/>
    </row>
    <row r="149" spans="1:4">
      <c r="A149" s="301" t="s">
        <v>613</v>
      </c>
      <c r="B149" s="305" t="s">
        <v>614</v>
      </c>
      <c r="C149" s="260"/>
      <c r="D149" s="260"/>
    </row>
    <row r="150" spans="1:4">
      <c r="A150" s="301" t="s">
        <v>615</v>
      </c>
      <c r="B150" s="305" t="s">
        <v>616</v>
      </c>
      <c r="C150" s="260"/>
      <c r="D150" s="260"/>
    </row>
    <row r="151" spans="1:4">
      <c r="A151" s="301" t="s">
        <v>617</v>
      </c>
      <c r="B151" s="305" t="s">
        <v>618</v>
      </c>
      <c r="C151" s="260"/>
      <c r="D151" s="260"/>
    </row>
    <row r="152" spans="1:4">
      <c r="A152" s="301" t="s">
        <v>619</v>
      </c>
      <c r="B152" s="305" t="s">
        <v>620</v>
      </c>
      <c r="C152" s="260"/>
      <c r="D152" s="260"/>
    </row>
    <row r="153" spans="1:4">
      <c r="A153" s="301" t="s">
        <v>621</v>
      </c>
      <c r="B153" s="305" t="s">
        <v>622</v>
      </c>
      <c r="C153" s="260"/>
      <c r="D153" s="260"/>
    </row>
    <row r="154" spans="1:4">
      <c r="A154" s="301" t="s">
        <v>623</v>
      </c>
      <c r="B154" s="305" t="s">
        <v>624</v>
      </c>
      <c r="C154" s="260"/>
      <c r="D154" s="260"/>
    </row>
    <row r="155" spans="1:4">
      <c r="A155" s="301" t="s">
        <v>625</v>
      </c>
      <c r="B155" s="305" t="s">
        <v>626</v>
      </c>
      <c r="C155" s="260"/>
      <c r="D155" s="260"/>
    </row>
    <row r="156" spans="1:4">
      <c r="A156" s="301" t="s">
        <v>627</v>
      </c>
      <c r="B156" s="305" t="s">
        <v>628</v>
      </c>
      <c r="C156" s="260"/>
      <c r="D156" s="260"/>
    </row>
    <row r="157" spans="1:4">
      <c r="A157" s="301" t="s">
        <v>629</v>
      </c>
      <c r="B157" s="305" t="s">
        <v>630</v>
      </c>
      <c r="C157" s="260"/>
      <c r="D157" s="260"/>
    </row>
    <row r="158" spans="1:4">
      <c r="A158" s="301" t="s">
        <v>631</v>
      </c>
      <c r="B158" s="305" t="s">
        <v>632</v>
      </c>
      <c r="C158" s="260"/>
      <c r="D158" s="260"/>
    </row>
    <row r="159" spans="1:4">
      <c r="A159" s="301" t="s">
        <v>633</v>
      </c>
      <c r="B159" s="305" t="s">
        <v>634</v>
      </c>
      <c r="C159" s="260"/>
      <c r="D159" s="260"/>
    </row>
    <row r="160" spans="1:4">
      <c r="A160" s="301" t="s">
        <v>635</v>
      </c>
      <c r="B160" s="305" t="s">
        <v>636</v>
      </c>
      <c r="C160" s="260"/>
      <c r="D160" s="260"/>
    </row>
    <row r="161" spans="1:4">
      <c r="A161" s="301" t="s">
        <v>637</v>
      </c>
      <c r="B161" s="305" t="s">
        <v>638</v>
      </c>
      <c r="C161" s="260"/>
      <c r="D161" s="260"/>
    </row>
    <row r="162" spans="1:4">
      <c r="A162" s="301" t="s">
        <v>639</v>
      </c>
      <c r="B162" s="305" t="s">
        <v>640</v>
      </c>
      <c r="C162" s="260"/>
      <c r="D162" s="260"/>
    </row>
    <row r="163" spans="1:4">
      <c r="A163" s="301" t="s">
        <v>641</v>
      </c>
      <c r="B163" s="305" t="s">
        <v>642</v>
      </c>
      <c r="C163" s="260"/>
      <c r="D163" s="260"/>
    </row>
    <row r="164" spans="1:4">
      <c r="A164" s="301" t="s">
        <v>643</v>
      </c>
      <c r="B164" s="305" t="s">
        <v>644</v>
      </c>
      <c r="C164" s="260"/>
      <c r="D164" s="260"/>
    </row>
    <row r="165" spans="1:4">
      <c r="A165" s="301" t="s">
        <v>645</v>
      </c>
      <c r="B165" s="305" t="s">
        <v>646</v>
      </c>
      <c r="C165" s="260"/>
      <c r="D165" s="260"/>
    </row>
    <row r="166" spans="1:4">
      <c r="A166" s="301" t="s">
        <v>647</v>
      </c>
      <c r="B166" s="305" t="s">
        <v>648</v>
      </c>
      <c r="C166" s="260"/>
      <c r="D166" s="260"/>
    </row>
    <row r="167" spans="1:4">
      <c r="A167" s="301" t="s">
        <v>649</v>
      </c>
      <c r="B167" s="305" t="s">
        <v>650</v>
      </c>
      <c r="C167" s="260"/>
      <c r="D167" s="260"/>
    </row>
    <row r="168" spans="1:4">
      <c r="A168" s="301" t="s">
        <v>651</v>
      </c>
      <c r="B168" s="305" t="s">
        <v>652</v>
      </c>
      <c r="C168" s="260"/>
      <c r="D168" s="260"/>
    </row>
    <row r="169" spans="1:4">
      <c r="A169" s="301" t="s">
        <v>653</v>
      </c>
      <c r="B169" s="305" t="s">
        <v>654</v>
      </c>
      <c r="C169" s="260"/>
      <c r="D169" s="260"/>
    </row>
    <row r="170" spans="1:4">
      <c r="A170" s="301" t="s">
        <v>655</v>
      </c>
      <c r="B170" s="305" t="s">
        <v>656</v>
      </c>
      <c r="C170" s="260"/>
      <c r="D170" s="260"/>
    </row>
    <row r="171" spans="1:4">
      <c r="A171" s="301" t="s">
        <v>657</v>
      </c>
      <c r="B171" s="305" t="s">
        <v>658</v>
      </c>
      <c r="C171" s="260"/>
      <c r="D171" s="260"/>
    </row>
    <row r="172" spans="1:4">
      <c r="A172" s="301" t="s">
        <v>659</v>
      </c>
      <c r="B172" s="305" t="s">
        <v>660</v>
      </c>
      <c r="C172" s="260"/>
      <c r="D172" s="260"/>
    </row>
    <row r="173" spans="1:4">
      <c r="A173" s="301" t="s">
        <v>661</v>
      </c>
      <c r="B173" s="305" t="s">
        <v>662</v>
      </c>
      <c r="C173" s="260"/>
      <c r="D173" s="260"/>
    </row>
    <row r="174" spans="1:4">
      <c r="A174" s="301" t="s">
        <v>663</v>
      </c>
      <c r="B174" s="308" t="s">
        <v>664</v>
      </c>
      <c r="C174" s="260"/>
      <c r="D174" s="260"/>
    </row>
    <row r="175" spans="1:4">
      <c r="A175" s="301" t="s">
        <v>665</v>
      </c>
      <c r="B175" s="305" t="s">
        <v>666</v>
      </c>
      <c r="C175" s="260"/>
      <c r="D175" s="260"/>
    </row>
    <row r="176" spans="1:4">
      <c r="A176" s="301" t="s">
        <v>667</v>
      </c>
      <c r="B176" s="305" t="s">
        <v>668</v>
      </c>
      <c r="C176" s="260"/>
      <c r="D176" s="260"/>
    </row>
    <row r="177" spans="1:4">
      <c r="A177" s="301" t="s">
        <v>669</v>
      </c>
      <c r="B177" s="305" t="s">
        <v>670</v>
      </c>
      <c r="C177" s="260"/>
      <c r="D177" s="260"/>
    </row>
    <row r="178" spans="1:4">
      <c r="A178" s="301" t="s">
        <v>671</v>
      </c>
      <c r="B178" s="305" t="s">
        <v>672</v>
      </c>
      <c r="C178" s="260"/>
      <c r="D178" s="260"/>
    </row>
    <row r="179" spans="1:4">
      <c r="A179" s="301" t="s">
        <v>673</v>
      </c>
      <c r="B179" s="305" t="s">
        <v>674</v>
      </c>
      <c r="C179" s="260"/>
      <c r="D179" s="260"/>
    </row>
    <row r="180" spans="1:4">
      <c r="A180" s="301" t="s">
        <v>675</v>
      </c>
      <c r="B180" s="305" t="s">
        <v>676</v>
      </c>
      <c r="C180" s="260"/>
      <c r="D180" s="260"/>
    </row>
    <row r="181" spans="1:4">
      <c r="A181" s="301" t="s">
        <v>677</v>
      </c>
      <c r="B181" s="305" t="s">
        <v>678</v>
      </c>
      <c r="C181" s="260"/>
      <c r="D181" s="260"/>
    </row>
    <row r="182" spans="1:4">
      <c r="A182" s="301" t="s">
        <v>679</v>
      </c>
      <c r="B182" s="305" t="s">
        <v>680</v>
      </c>
      <c r="C182" s="260"/>
      <c r="D182" s="260"/>
    </row>
    <row r="183" spans="1:4">
      <c r="A183" s="301" t="s">
        <v>681</v>
      </c>
      <c r="B183" s="305" t="s">
        <v>682</v>
      </c>
      <c r="C183" s="260"/>
      <c r="D183" s="260"/>
    </row>
    <row r="184" spans="1:4">
      <c r="A184" s="301" t="s">
        <v>683</v>
      </c>
      <c r="B184" s="305" t="s">
        <v>684</v>
      </c>
      <c r="C184" s="260"/>
      <c r="D184" s="260"/>
    </row>
    <row r="185" spans="1:4">
      <c r="A185" s="301" t="s">
        <v>685</v>
      </c>
      <c r="B185" s="305" t="s">
        <v>686</v>
      </c>
      <c r="C185" s="260"/>
      <c r="D185" s="260"/>
    </row>
    <row r="186" spans="1:4" ht="18.75">
      <c r="A186" s="300">
        <v>5</v>
      </c>
      <c r="B186" s="307" t="s">
        <v>687</v>
      </c>
      <c r="C186" s="299"/>
      <c r="D186" s="299"/>
    </row>
    <row r="187" spans="1:4" ht="25.5">
      <c r="A187" s="301" t="s">
        <v>688</v>
      </c>
      <c r="B187" s="305" t="s">
        <v>689</v>
      </c>
      <c r="C187" s="260"/>
      <c r="D187" s="260"/>
    </row>
    <row r="188" spans="1:4" ht="25.5">
      <c r="A188" s="301" t="s">
        <v>690</v>
      </c>
      <c r="B188" s="305" t="s">
        <v>691</v>
      </c>
      <c r="C188" s="260"/>
      <c r="D188" s="260"/>
    </row>
    <row r="189" spans="1:4">
      <c r="A189" s="301" t="s">
        <v>692</v>
      </c>
      <c r="B189" s="305" t="s">
        <v>693</v>
      </c>
      <c r="C189" s="260"/>
      <c r="D189" s="260"/>
    </row>
    <row r="190" spans="1:4" ht="25.5">
      <c r="A190" s="306" t="s">
        <v>694</v>
      </c>
      <c r="B190" s="308" t="s">
        <v>695</v>
      </c>
      <c r="C190" s="260"/>
      <c r="D190" s="260"/>
    </row>
    <row r="191" spans="1:4" ht="25.5">
      <c r="A191" s="306" t="s">
        <v>696</v>
      </c>
      <c r="B191" s="308" t="s">
        <v>697</v>
      </c>
      <c r="C191" s="260"/>
      <c r="D191" s="260"/>
    </row>
    <row r="192" spans="1:4" ht="25.5">
      <c r="A192" s="306" t="s">
        <v>698</v>
      </c>
      <c r="B192" s="308" t="s">
        <v>695</v>
      </c>
      <c r="C192" s="260"/>
      <c r="D192" s="260"/>
    </row>
    <row r="193" spans="1:4" ht="25.5">
      <c r="A193" s="306" t="s">
        <v>699</v>
      </c>
      <c r="B193" s="308" t="s">
        <v>700</v>
      </c>
      <c r="C193" s="260"/>
      <c r="D193" s="260"/>
    </row>
    <row r="194" spans="1:4">
      <c r="A194" s="301" t="s">
        <v>701</v>
      </c>
      <c r="B194" s="305" t="s">
        <v>702</v>
      </c>
      <c r="C194" s="260"/>
      <c r="D194" s="260"/>
    </row>
    <row r="195" spans="1:4">
      <c r="A195" s="301" t="s">
        <v>703</v>
      </c>
      <c r="B195" s="305" t="s">
        <v>704</v>
      </c>
      <c r="C195" s="260"/>
      <c r="D195" s="260"/>
    </row>
    <row r="196" spans="1:4">
      <c r="A196" s="301" t="s">
        <v>705</v>
      </c>
      <c r="B196" s="305" t="s">
        <v>706</v>
      </c>
      <c r="C196" s="260"/>
      <c r="D196" s="260"/>
    </row>
    <row r="197" spans="1:4">
      <c r="A197" s="301" t="s">
        <v>707</v>
      </c>
      <c r="B197" s="305" t="s">
        <v>708</v>
      </c>
      <c r="C197" s="260"/>
      <c r="D197" s="260"/>
    </row>
    <row r="198" spans="1:4" ht="25.5">
      <c r="A198" s="301" t="s">
        <v>709</v>
      </c>
      <c r="B198" s="305" t="s">
        <v>710</v>
      </c>
      <c r="C198" s="260"/>
      <c r="D198" s="260"/>
    </row>
    <row r="199" spans="1:4" ht="25.5">
      <c r="A199" s="301" t="s">
        <v>711</v>
      </c>
      <c r="B199" s="305" t="s">
        <v>712</v>
      </c>
      <c r="C199" s="260"/>
      <c r="D199" s="260"/>
    </row>
    <row r="200" spans="1:4" ht="25.5">
      <c r="A200" s="301" t="s">
        <v>713</v>
      </c>
      <c r="B200" s="305" t="s">
        <v>714</v>
      </c>
      <c r="C200" s="260"/>
      <c r="D200" s="260"/>
    </row>
    <row r="201" spans="1:4" ht="25.5">
      <c r="A201" s="301" t="s">
        <v>715</v>
      </c>
      <c r="B201" s="305" t="s">
        <v>716</v>
      </c>
      <c r="C201" s="260"/>
      <c r="D201" s="260"/>
    </row>
    <row r="202" spans="1:4" ht="25.5">
      <c r="A202" s="301" t="s">
        <v>717</v>
      </c>
      <c r="B202" s="305" t="s">
        <v>718</v>
      </c>
      <c r="C202" s="260"/>
      <c r="D202" s="260"/>
    </row>
    <row r="203" spans="1:4" ht="25.5">
      <c r="A203" s="301" t="s">
        <v>719</v>
      </c>
      <c r="B203" s="305" t="s">
        <v>720</v>
      </c>
      <c r="C203" s="260"/>
      <c r="D203" s="260"/>
    </row>
    <row r="204" spans="1:4" ht="25.5">
      <c r="A204" s="301" t="s">
        <v>721</v>
      </c>
      <c r="B204" s="305" t="s">
        <v>722</v>
      </c>
      <c r="C204" s="260"/>
      <c r="D204" s="260"/>
    </row>
    <row r="205" spans="1:4">
      <c r="A205" s="301" t="s">
        <v>723</v>
      </c>
      <c r="B205" s="305" t="s">
        <v>724</v>
      </c>
      <c r="C205" s="260"/>
      <c r="D205" s="260"/>
    </row>
    <row r="206" spans="1:4" ht="25.5">
      <c r="A206" s="301" t="s">
        <v>725</v>
      </c>
      <c r="B206" s="305" t="s">
        <v>726</v>
      </c>
      <c r="C206" s="260"/>
      <c r="D206" s="260"/>
    </row>
    <row r="207" spans="1:4">
      <c r="A207" s="301" t="s">
        <v>727</v>
      </c>
      <c r="B207" s="305" t="s">
        <v>728</v>
      </c>
      <c r="C207" s="260"/>
      <c r="D207" s="260"/>
    </row>
    <row r="208" spans="1:4" ht="25.5">
      <c r="A208" s="301" t="s">
        <v>729</v>
      </c>
      <c r="B208" s="305" t="s">
        <v>730</v>
      </c>
      <c r="C208" s="260"/>
      <c r="D208" s="260"/>
    </row>
    <row r="209" spans="1:4" ht="25.5">
      <c r="A209" s="301" t="s">
        <v>731</v>
      </c>
      <c r="B209" s="305" t="s">
        <v>732</v>
      </c>
      <c r="C209" s="260"/>
      <c r="D209" s="260"/>
    </row>
    <row r="210" spans="1:4">
      <c r="A210" s="301" t="s">
        <v>733</v>
      </c>
      <c r="B210" s="305" t="s">
        <v>734</v>
      </c>
      <c r="C210" s="260"/>
      <c r="D210" s="260"/>
    </row>
    <row r="211" spans="1:4">
      <c r="A211" s="301" t="s">
        <v>735</v>
      </c>
      <c r="B211" s="305" t="s">
        <v>736</v>
      </c>
      <c r="C211" s="260"/>
      <c r="D211" s="260"/>
    </row>
    <row r="212" spans="1:4" ht="25.5">
      <c r="A212" s="306" t="s">
        <v>737</v>
      </c>
      <c r="B212" s="308" t="s">
        <v>738</v>
      </c>
      <c r="C212" s="260"/>
      <c r="D212" s="260"/>
    </row>
    <row r="213" spans="1:4" ht="25.5">
      <c r="A213" s="306" t="s">
        <v>739</v>
      </c>
      <c r="B213" s="308" t="s">
        <v>740</v>
      </c>
      <c r="C213" s="260"/>
      <c r="D213" s="260"/>
    </row>
    <row r="214" spans="1:4" ht="25.5">
      <c r="A214" s="301" t="s">
        <v>741</v>
      </c>
      <c r="B214" s="305" t="s">
        <v>742</v>
      </c>
      <c r="C214" s="260"/>
      <c r="D214" s="260"/>
    </row>
    <row r="215" spans="1:4" ht="25.5">
      <c r="A215" s="301" t="s">
        <v>743</v>
      </c>
      <c r="B215" s="305" t="s">
        <v>744</v>
      </c>
      <c r="C215" s="260"/>
      <c r="D215" s="260"/>
    </row>
    <row r="216" spans="1:4" ht="25.5">
      <c r="A216" s="301" t="s">
        <v>745</v>
      </c>
      <c r="B216" s="305" t="s">
        <v>746</v>
      </c>
      <c r="C216" s="260"/>
      <c r="D216" s="260"/>
    </row>
    <row r="217" spans="1:4" ht="25.5">
      <c r="A217" s="301" t="s">
        <v>747</v>
      </c>
      <c r="B217" s="305" t="s">
        <v>748</v>
      </c>
      <c r="C217" s="260"/>
      <c r="D217" s="260"/>
    </row>
    <row r="218" spans="1:4" ht="25.5">
      <c r="A218" s="301" t="s">
        <v>749</v>
      </c>
      <c r="B218" s="305" t="s">
        <v>750</v>
      </c>
      <c r="C218" s="260"/>
      <c r="D218" s="260"/>
    </row>
    <row r="219" spans="1:4" ht="25.5">
      <c r="A219" s="306" t="s">
        <v>751</v>
      </c>
      <c r="B219" s="308" t="s">
        <v>752</v>
      </c>
      <c r="C219" s="260"/>
      <c r="D219" s="260"/>
    </row>
    <row r="220" spans="1:4" ht="25.5">
      <c r="A220" s="306" t="s">
        <v>753</v>
      </c>
      <c r="B220" s="308" t="s">
        <v>754</v>
      </c>
      <c r="C220" s="260"/>
      <c r="D220" s="260"/>
    </row>
    <row r="221" spans="1:4">
      <c r="A221" s="301" t="s">
        <v>755</v>
      </c>
      <c r="B221" s="309" t="s">
        <v>756</v>
      </c>
      <c r="C221" s="260"/>
      <c r="D221" s="260"/>
    </row>
    <row r="222" spans="1:4">
      <c r="A222" s="301" t="s">
        <v>757</v>
      </c>
      <c r="B222" s="309" t="s">
        <v>756</v>
      </c>
      <c r="C222" s="260"/>
      <c r="D222" s="260"/>
    </row>
    <row r="223" spans="1:4">
      <c r="A223" s="301" t="s">
        <v>758</v>
      </c>
      <c r="B223" s="309" t="s">
        <v>759</v>
      </c>
      <c r="C223" s="260"/>
      <c r="D223" s="260"/>
    </row>
    <row r="224" spans="1:4">
      <c r="A224" s="301" t="s">
        <v>760</v>
      </c>
      <c r="B224" s="309" t="s">
        <v>761</v>
      </c>
      <c r="C224" s="260"/>
      <c r="D224" s="260"/>
    </row>
    <row r="225" spans="1:4">
      <c r="A225" s="301" t="s">
        <v>762</v>
      </c>
      <c r="B225" s="305" t="s">
        <v>763</v>
      </c>
      <c r="C225" s="260"/>
      <c r="D225" s="260"/>
    </row>
    <row r="226" spans="1:4">
      <c r="A226" s="301" t="s">
        <v>764</v>
      </c>
      <c r="B226" s="305" t="s">
        <v>765</v>
      </c>
      <c r="C226" s="260"/>
      <c r="D226" s="260"/>
    </row>
    <row r="227" spans="1:4">
      <c r="A227" s="301" t="s">
        <v>766</v>
      </c>
      <c r="B227" s="305" t="s">
        <v>767</v>
      </c>
      <c r="C227" s="260"/>
      <c r="D227" s="260"/>
    </row>
    <row r="228" spans="1:4">
      <c r="A228" s="301" t="s">
        <v>768</v>
      </c>
      <c r="B228" s="305" t="s">
        <v>769</v>
      </c>
      <c r="C228" s="260"/>
      <c r="D228" s="260"/>
    </row>
    <row r="229" spans="1:4">
      <c r="A229" s="301" t="s">
        <v>770</v>
      </c>
      <c r="B229" s="305" t="s">
        <v>771</v>
      </c>
      <c r="C229" s="260"/>
      <c r="D229" s="260"/>
    </row>
    <row r="230" spans="1:4">
      <c r="A230" s="301" t="s">
        <v>772</v>
      </c>
      <c r="B230" s="305" t="s">
        <v>773</v>
      </c>
      <c r="C230" s="260"/>
      <c r="D230" s="260"/>
    </row>
    <row r="231" spans="1:4" ht="25.5">
      <c r="A231" s="301" t="s">
        <v>774</v>
      </c>
      <c r="B231" s="305" t="s">
        <v>775</v>
      </c>
      <c r="C231" s="260"/>
      <c r="D231" s="260"/>
    </row>
    <row r="232" spans="1:4" ht="25.5">
      <c r="A232" s="301" t="s">
        <v>776</v>
      </c>
      <c r="B232" s="305" t="s">
        <v>777</v>
      </c>
      <c r="C232" s="260"/>
      <c r="D232" s="260"/>
    </row>
    <row r="233" spans="1:4" ht="25.5">
      <c r="A233" s="301" t="s">
        <v>778</v>
      </c>
      <c r="B233" s="305" t="s">
        <v>779</v>
      </c>
      <c r="C233" s="260"/>
      <c r="D233" s="260"/>
    </row>
    <row r="234" spans="1:4" ht="25.5">
      <c r="A234" s="301" t="s">
        <v>780</v>
      </c>
      <c r="B234" s="305" t="s">
        <v>781</v>
      </c>
      <c r="C234" s="260"/>
      <c r="D234" s="260"/>
    </row>
    <row r="235" spans="1:4">
      <c r="A235" s="301" t="s">
        <v>782</v>
      </c>
      <c r="B235" s="305" t="s">
        <v>783</v>
      </c>
      <c r="C235" s="260"/>
      <c r="D235" s="260"/>
    </row>
    <row r="236" spans="1:4">
      <c r="A236" s="301" t="s">
        <v>784</v>
      </c>
      <c r="B236" s="305" t="s">
        <v>785</v>
      </c>
      <c r="C236" s="260"/>
      <c r="D236" s="260"/>
    </row>
    <row r="237" spans="1:4" ht="25.5">
      <c r="A237" s="301" t="s">
        <v>786</v>
      </c>
      <c r="B237" s="305" t="s">
        <v>787</v>
      </c>
      <c r="C237" s="260"/>
      <c r="D237" s="260"/>
    </row>
    <row r="238" spans="1:4" ht="25.5">
      <c r="A238" s="301" t="s">
        <v>788</v>
      </c>
      <c r="B238" s="305" t="s">
        <v>789</v>
      </c>
      <c r="C238" s="260"/>
      <c r="D238" s="260"/>
    </row>
    <row r="239" spans="1:4">
      <c r="A239" s="301" t="s">
        <v>790</v>
      </c>
      <c r="B239" s="305" t="s">
        <v>791</v>
      </c>
      <c r="C239" s="260"/>
      <c r="D239" s="260"/>
    </row>
    <row r="240" spans="1:4">
      <c r="A240" s="301" t="s">
        <v>792</v>
      </c>
      <c r="B240" s="305" t="s">
        <v>793</v>
      </c>
      <c r="C240" s="260"/>
      <c r="D240" s="260"/>
    </row>
    <row r="241" spans="1:4">
      <c r="A241" s="301" t="s">
        <v>794</v>
      </c>
      <c r="B241" s="305" t="s">
        <v>795</v>
      </c>
      <c r="C241" s="260"/>
      <c r="D241" s="260"/>
    </row>
    <row r="242" spans="1:4">
      <c r="A242" s="301" t="s">
        <v>796</v>
      </c>
      <c r="B242" s="305" t="s">
        <v>797</v>
      </c>
      <c r="C242" s="260"/>
      <c r="D242" s="260"/>
    </row>
    <row r="243" spans="1:4">
      <c r="A243" s="301" t="s">
        <v>798</v>
      </c>
      <c r="B243" s="305" t="s">
        <v>799</v>
      </c>
      <c r="C243" s="260"/>
      <c r="D243" s="260"/>
    </row>
    <row r="244" spans="1:4">
      <c r="A244" s="301" t="s">
        <v>800</v>
      </c>
      <c r="B244" s="305" t="s">
        <v>801</v>
      </c>
      <c r="C244" s="260"/>
      <c r="D244" s="260"/>
    </row>
    <row r="245" spans="1:4">
      <c r="A245" s="301" t="s">
        <v>802</v>
      </c>
      <c r="B245" s="305" t="s">
        <v>803</v>
      </c>
      <c r="C245" s="260"/>
      <c r="D245" s="260"/>
    </row>
    <row r="246" spans="1:4">
      <c r="A246" s="301" t="s">
        <v>804</v>
      </c>
      <c r="B246" s="305" t="s">
        <v>805</v>
      </c>
      <c r="C246" s="260"/>
      <c r="D246" s="260"/>
    </row>
    <row r="247" spans="1:4">
      <c r="A247" s="301" t="s">
        <v>806</v>
      </c>
      <c r="B247" s="305" t="s">
        <v>807</v>
      </c>
      <c r="C247" s="260"/>
      <c r="D247" s="260"/>
    </row>
    <row r="248" spans="1:4">
      <c r="A248" s="301" t="s">
        <v>808</v>
      </c>
      <c r="B248" s="305" t="s">
        <v>809</v>
      </c>
      <c r="C248" s="260"/>
      <c r="D248" s="260"/>
    </row>
    <row r="249" spans="1:4">
      <c r="A249" s="301" t="s">
        <v>810</v>
      </c>
      <c r="B249" s="305" t="s">
        <v>811</v>
      </c>
      <c r="C249" s="260"/>
      <c r="D249" s="260"/>
    </row>
    <row r="250" spans="1:4">
      <c r="A250" s="301" t="s">
        <v>812</v>
      </c>
      <c r="B250" s="305" t="s">
        <v>813</v>
      </c>
      <c r="C250" s="260"/>
      <c r="D250" s="260"/>
    </row>
    <row r="251" spans="1:4">
      <c r="A251" s="301" t="s">
        <v>814</v>
      </c>
      <c r="B251" s="305" t="s">
        <v>815</v>
      </c>
      <c r="C251" s="260"/>
      <c r="D251" s="260"/>
    </row>
    <row r="252" spans="1:4">
      <c r="A252" s="301" t="s">
        <v>816</v>
      </c>
      <c r="B252" s="305" t="s">
        <v>817</v>
      </c>
      <c r="C252" s="260"/>
      <c r="D252" s="260"/>
    </row>
    <row r="253" spans="1:4">
      <c r="A253" s="301" t="s">
        <v>818</v>
      </c>
      <c r="B253" s="305" t="s">
        <v>819</v>
      </c>
      <c r="C253" s="260"/>
      <c r="D253" s="260"/>
    </row>
    <row r="254" spans="1:4">
      <c r="A254" s="301" t="s">
        <v>820</v>
      </c>
      <c r="B254" s="305" t="s">
        <v>821</v>
      </c>
      <c r="C254" s="260"/>
      <c r="D254" s="260"/>
    </row>
    <row r="255" spans="1:4">
      <c r="A255" s="301" t="s">
        <v>822</v>
      </c>
      <c r="B255" s="305" t="s">
        <v>823</v>
      </c>
      <c r="C255" s="260"/>
      <c r="D255" s="260"/>
    </row>
    <row r="256" spans="1:4">
      <c r="A256" s="301" t="s">
        <v>824</v>
      </c>
      <c r="B256" s="305" t="s">
        <v>825</v>
      </c>
      <c r="C256" s="260"/>
      <c r="D256" s="260"/>
    </row>
    <row r="257" spans="1:4">
      <c r="A257" s="301" t="s">
        <v>826</v>
      </c>
      <c r="B257" s="309" t="s">
        <v>827</v>
      </c>
      <c r="C257" s="260"/>
      <c r="D257" s="260"/>
    </row>
    <row r="258" spans="1:4">
      <c r="A258" s="301" t="s">
        <v>828</v>
      </c>
      <c r="B258" s="309" t="s">
        <v>829</v>
      </c>
      <c r="C258" s="260"/>
      <c r="D258" s="260"/>
    </row>
    <row r="259" spans="1:4">
      <c r="A259" s="301" t="s">
        <v>830</v>
      </c>
      <c r="B259" s="309" t="s">
        <v>831</v>
      </c>
      <c r="C259" s="260"/>
      <c r="D259" s="260"/>
    </row>
    <row r="260" spans="1:4">
      <c r="A260" s="301" t="s">
        <v>832</v>
      </c>
      <c r="B260" s="309" t="s">
        <v>833</v>
      </c>
      <c r="C260" s="260"/>
      <c r="D260" s="260"/>
    </row>
    <row r="261" spans="1:4">
      <c r="A261" s="301" t="s">
        <v>834</v>
      </c>
      <c r="B261" s="305" t="s">
        <v>835</v>
      </c>
      <c r="C261" s="260"/>
      <c r="D261" s="260"/>
    </row>
    <row r="262" spans="1:4">
      <c r="A262" s="301" t="s">
        <v>836</v>
      </c>
      <c r="B262" s="305" t="s">
        <v>837</v>
      </c>
      <c r="C262" s="260"/>
      <c r="D262" s="260"/>
    </row>
    <row r="263" spans="1:4">
      <c r="A263" s="301" t="s">
        <v>838</v>
      </c>
      <c r="B263" s="309" t="s">
        <v>839</v>
      </c>
      <c r="C263" s="260"/>
      <c r="D263" s="260"/>
    </row>
    <row r="264" spans="1:4">
      <c r="A264" s="301" t="s">
        <v>840</v>
      </c>
      <c r="B264" s="309" t="s">
        <v>841</v>
      </c>
      <c r="C264" s="260"/>
      <c r="D264" s="260"/>
    </row>
    <row r="265" spans="1:4">
      <c r="A265" s="301" t="s">
        <v>842</v>
      </c>
      <c r="B265" s="309" t="s">
        <v>843</v>
      </c>
      <c r="C265" s="260"/>
      <c r="D265" s="260"/>
    </row>
    <row r="266" spans="1:4">
      <c r="A266" s="301" t="s">
        <v>844</v>
      </c>
      <c r="B266" s="309" t="s">
        <v>845</v>
      </c>
      <c r="C266" s="260"/>
      <c r="D266" s="260"/>
    </row>
    <row r="267" spans="1:4" ht="18.75">
      <c r="A267" s="300">
        <v>6</v>
      </c>
      <c r="B267" s="307" t="s">
        <v>846</v>
      </c>
      <c r="C267" s="299"/>
      <c r="D267" s="299"/>
    </row>
    <row r="268" spans="1:4">
      <c r="A268" s="301" t="s">
        <v>847</v>
      </c>
      <c r="B268" s="309" t="s">
        <v>848</v>
      </c>
      <c r="C268" s="260"/>
      <c r="D268" s="260"/>
    </row>
    <row r="269" spans="1:4">
      <c r="A269" s="301" t="s">
        <v>849</v>
      </c>
      <c r="B269" s="309" t="s">
        <v>850</v>
      </c>
      <c r="C269" s="260"/>
      <c r="D269" s="260"/>
    </row>
    <row r="270" spans="1:4">
      <c r="A270" s="301" t="s">
        <v>851</v>
      </c>
      <c r="B270" s="305" t="s">
        <v>852</v>
      </c>
      <c r="C270" s="260"/>
      <c r="D270" s="260"/>
    </row>
    <row r="271" spans="1:4">
      <c r="A271" s="301" t="s">
        <v>853</v>
      </c>
      <c r="B271" s="305" t="s">
        <v>854</v>
      </c>
      <c r="C271" s="260"/>
      <c r="D271" s="260"/>
    </row>
    <row r="272" spans="1:4">
      <c r="A272" s="301" t="s">
        <v>855</v>
      </c>
      <c r="B272" s="305" t="s">
        <v>856</v>
      </c>
      <c r="C272" s="260"/>
      <c r="D272" s="260"/>
    </row>
    <row r="273" spans="1:4" ht="25.5">
      <c r="A273" s="301" t="s">
        <v>857</v>
      </c>
      <c r="B273" s="305" t="s">
        <v>858</v>
      </c>
      <c r="C273" s="260"/>
      <c r="D273" s="260"/>
    </row>
    <row r="274" spans="1:4" ht="25.5">
      <c r="A274" s="301" t="s">
        <v>859</v>
      </c>
      <c r="B274" s="305" t="s">
        <v>860</v>
      </c>
      <c r="C274" s="260"/>
      <c r="D274" s="260"/>
    </row>
    <row r="275" spans="1:4">
      <c r="A275" s="301" t="s">
        <v>861</v>
      </c>
      <c r="B275" s="305" t="s">
        <v>862</v>
      </c>
      <c r="C275" s="260"/>
      <c r="D275" s="260"/>
    </row>
    <row r="276" spans="1:4">
      <c r="A276" s="301" t="s">
        <v>863</v>
      </c>
      <c r="B276" s="309" t="s">
        <v>864</v>
      </c>
      <c r="C276" s="260"/>
      <c r="D276" s="260"/>
    </row>
    <row r="277" spans="1:4">
      <c r="A277" s="301" t="s">
        <v>865</v>
      </c>
      <c r="B277" s="309" t="s">
        <v>866</v>
      </c>
      <c r="C277" s="260"/>
      <c r="D277" s="260"/>
    </row>
    <row r="278" spans="1:4">
      <c r="A278" s="301" t="s">
        <v>867</v>
      </c>
      <c r="B278" s="309" t="s">
        <v>868</v>
      </c>
      <c r="C278" s="260"/>
      <c r="D278" s="260"/>
    </row>
    <row r="279" spans="1:4">
      <c r="A279" s="301" t="s">
        <v>869</v>
      </c>
      <c r="B279" s="309" t="s">
        <v>870</v>
      </c>
      <c r="C279" s="260"/>
      <c r="D279" s="260"/>
    </row>
    <row r="280" spans="1:4">
      <c r="A280" s="301" t="s">
        <v>871</v>
      </c>
      <c r="B280" s="309" t="s">
        <v>872</v>
      </c>
      <c r="C280" s="260"/>
      <c r="D280" s="260"/>
    </row>
    <row r="281" spans="1:4">
      <c r="A281" s="301" t="s">
        <v>873</v>
      </c>
      <c r="B281" s="309" t="s">
        <v>874</v>
      </c>
      <c r="C281" s="260"/>
      <c r="D281" s="260"/>
    </row>
    <row r="282" spans="1:4">
      <c r="A282" s="301" t="s">
        <v>875</v>
      </c>
      <c r="B282" s="309" t="s">
        <v>876</v>
      </c>
      <c r="C282" s="260"/>
      <c r="D282" s="260"/>
    </row>
    <row r="283" spans="1:4">
      <c r="A283" s="301" t="s">
        <v>877</v>
      </c>
      <c r="B283" s="305" t="s">
        <v>878</v>
      </c>
      <c r="C283" s="260"/>
      <c r="D283" s="260"/>
    </row>
    <row r="284" spans="1:4">
      <c r="A284" s="306" t="s">
        <v>879</v>
      </c>
      <c r="B284" s="308" t="s">
        <v>880</v>
      </c>
      <c r="C284" s="260"/>
      <c r="D284" s="260"/>
    </row>
    <row r="285" spans="1:4">
      <c r="A285" s="306" t="s">
        <v>881</v>
      </c>
      <c r="B285" s="308" t="s">
        <v>882</v>
      </c>
      <c r="C285" s="260"/>
      <c r="D285" s="260"/>
    </row>
    <row r="286" spans="1:4">
      <c r="A286" s="301" t="s">
        <v>883</v>
      </c>
      <c r="B286" s="308" t="s">
        <v>884</v>
      </c>
      <c r="C286" s="260"/>
      <c r="D286" s="260"/>
    </row>
    <row r="287" spans="1:4">
      <c r="A287" s="301" t="s">
        <v>885</v>
      </c>
      <c r="B287" s="305" t="s">
        <v>886</v>
      </c>
      <c r="C287" s="260"/>
      <c r="D287" s="260"/>
    </row>
    <row r="288" spans="1:4">
      <c r="A288" s="301" t="s">
        <v>887</v>
      </c>
      <c r="B288" s="305" t="s">
        <v>888</v>
      </c>
      <c r="C288" s="260"/>
      <c r="D288" s="260"/>
    </row>
    <row r="289" spans="1:4">
      <c r="A289" s="301" t="s">
        <v>889</v>
      </c>
      <c r="B289" s="305" t="s">
        <v>890</v>
      </c>
      <c r="C289" s="260"/>
      <c r="D289" s="260"/>
    </row>
    <row r="290" spans="1:4">
      <c r="A290" s="301" t="s">
        <v>891</v>
      </c>
      <c r="B290" s="305" t="s">
        <v>892</v>
      </c>
      <c r="C290" s="260"/>
      <c r="D290" s="260"/>
    </row>
    <row r="291" spans="1:4">
      <c r="A291" s="301" t="s">
        <v>893</v>
      </c>
      <c r="B291" s="305" t="s">
        <v>894</v>
      </c>
      <c r="C291" s="260"/>
      <c r="D291" s="260"/>
    </row>
    <row r="292" spans="1:4">
      <c r="A292" s="301" t="s">
        <v>895</v>
      </c>
      <c r="B292" s="305" t="s">
        <v>896</v>
      </c>
      <c r="C292" s="260"/>
      <c r="D292" s="260"/>
    </row>
    <row r="293" spans="1:4">
      <c r="A293" s="301" t="s">
        <v>897</v>
      </c>
      <c r="B293" s="305" t="s">
        <v>898</v>
      </c>
      <c r="C293" s="260"/>
      <c r="D293" s="260"/>
    </row>
    <row r="294" spans="1:4">
      <c r="A294" s="301" t="s">
        <v>899</v>
      </c>
      <c r="B294" s="305" t="s">
        <v>900</v>
      </c>
      <c r="C294" s="260"/>
      <c r="D294" s="260"/>
    </row>
    <row r="295" spans="1:4">
      <c r="A295" s="301" t="s">
        <v>901</v>
      </c>
      <c r="B295" s="305" t="s">
        <v>902</v>
      </c>
      <c r="C295" s="260"/>
      <c r="D295" s="260"/>
    </row>
    <row r="296" spans="1:4">
      <c r="A296" s="301" t="s">
        <v>903</v>
      </c>
      <c r="B296" s="305" t="s">
        <v>904</v>
      </c>
      <c r="C296" s="260"/>
      <c r="D296" s="260"/>
    </row>
    <row r="297" spans="1:4">
      <c r="A297" s="301" t="s">
        <v>905</v>
      </c>
      <c r="B297" s="305" t="s">
        <v>906</v>
      </c>
      <c r="C297" s="260"/>
      <c r="D297" s="260"/>
    </row>
    <row r="298" spans="1:4">
      <c r="A298" s="301" t="s">
        <v>907</v>
      </c>
      <c r="B298" s="305" t="s">
        <v>908</v>
      </c>
      <c r="C298" s="260"/>
      <c r="D298" s="260"/>
    </row>
    <row r="299" spans="1:4">
      <c r="A299" s="301" t="s">
        <v>909</v>
      </c>
      <c r="B299" s="305" t="s">
        <v>910</v>
      </c>
      <c r="C299" s="260"/>
      <c r="D299" s="260"/>
    </row>
    <row r="300" spans="1:4">
      <c r="A300" s="301" t="s">
        <v>911</v>
      </c>
      <c r="B300" s="305" t="s">
        <v>912</v>
      </c>
      <c r="C300" s="260"/>
      <c r="D300" s="260"/>
    </row>
    <row r="301" spans="1:4">
      <c r="A301" s="301" t="s">
        <v>913</v>
      </c>
      <c r="B301" s="305" t="s">
        <v>914</v>
      </c>
      <c r="C301" s="260"/>
      <c r="D301" s="260"/>
    </row>
    <row r="302" spans="1:4">
      <c r="A302" s="301" t="s">
        <v>915</v>
      </c>
      <c r="B302" s="305" t="s">
        <v>916</v>
      </c>
      <c r="C302" s="260"/>
      <c r="D302" s="260"/>
    </row>
    <row r="303" spans="1:4">
      <c r="A303" s="301" t="s">
        <v>917</v>
      </c>
      <c r="B303" s="305" t="s">
        <v>918</v>
      </c>
      <c r="C303" s="260"/>
      <c r="D303" s="260"/>
    </row>
    <row r="304" spans="1:4">
      <c r="A304" s="301" t="s">
        <v>919</v>
      </c>
      <c r="B304" s="305" t="s">
        <v>920</v>
      </c>
      <c r="C304" s="260"/>
      <c r="D304" s="260"/>
    </row>
    <row r="305" spans="1:4">
      <c r="A305" s="301" t="s">
        <v>921</v>
      </c>
      <c r="B305" s="305" t="s">
        <v>922</v>
      </c>
      <c r="C305" s="260"/>
      <c r="D305" s="260"/>
    </row>
    <row r="306" spans="1:4">
      <c r="A306" s="301" t="s">
        <v>923</v>
      </c>
      <c r="B306" s="305" t="s">
        <v>924</v>
      </c>
      <c r="C306" s="260"/>
      <c r="D306" s="260"/>
    </row>
    <row r="307" spans="1:4">
      <c r="A307" s="301" t="s">
        <v>925</v>
      </c>
      <c r="B307" s="309" t="s">
        <v>926</v>
      </c>
      <c r="C307" s="260"/>
      <c r="D307" s="260"/>
    </row>
    <row r="308" spans="1:4">
      <c r="A308" s="301" t="s">
        <v>927</v>
      </c>
      <c r="B308" s="309" t="s">
        <v>928</v>
      </c>
      <c r="C308" s="260"/>
      <c r="D308" s="260"/>
    </row>
    <row r="309" spans="1:4">
      <c r="A309" s="301" t="s">
        <v>929</v>
      </c>
      <c r="B309" s="309" t="s">
        <v>930</v>
      </c>
      <c r="C309" s="260"/>
      <c r="D309" s="260"/>
    </row>
    <row r="310" spans="1:4" ht="25.5">
      <c r="A310" s="301" t="s">
        <v>931</v>
      </c>
      <c r="B310" s="309" t="s">
        <v>932</v>
      </c>
      <c r="C310" s="260"/>
      <c r="D310" s="260"/>
    </row>
    <row r="311" spans="1:4" ht="25.5">
      <c r="A311" s="301" t="s">
        <v>933</v>
      </c>
      <c r="B311" s="309" t="s">
        <v>934</v>
      </c>
      <c r="C311" s="260"/>
      <c r="D311" s="260"/>
    </row>
    <row r="312" spans="1:4">
      <c r="A312" s="301" t="s">
        <v>935</v>
      </c>
      <c r="B312" s="309" t="s">
        <v>936</v>
      </c>
      <c r="C312" s="260"/>
      <c r="D312" s="260"/>
    </row>
    <row r="313" spans="1:4">
      <c r="A313" s="301" t="s">
        <v>937</v>
      </c>
      <c r="B313" s="309" t="s">
        <v>938</v>
      </c>
      <c r="C313" s="260"/>
      <c r="D313" s="260"/>
    </row>
    <row r="314" spans="1:4" ht="18.75">
      <c r="A314" s="300">
        <v>7</v>
      </c>
      <c r="B314" s="307" t="s">
        <v>939</v>
      </c>
      <c r="C314" s="299"/>
      <c r="D314" s="299"/>
    </row>
    <row r="315" spans="1:4">
      <c r="A315" s="301" t="s">
        <v>940</v>
      </c>
      <c r="B315" s="309" t="s">
        <v>941</v>
      </c>
      <c r="C315" s="260"/>
      <c r="D315" s="260"/>
    </row>
    <row r="316" spans="1:4">
      <c r="A316" s="301" t="s">
        <v>942</v>
      </c>
      <c r="B316" s="309" t="s">
        <v>943</v>
      </c>
      <c r="C316" s="260"/>
      <c r="D316" s="260"/>
    </row>
    <row r="317" spans="1:4">
      <c r="A317" s="301" t="s">
        <v>944</v>
      </c>
      <c r="B317" s="309" t="s">
        <v>945</v>
      </c>
      <c r="C317" s="260"/>
      <c r="D317" s="260"/>
    </row>
    <row r="318" spans="1:4">
      <c r="A318" s="301" t="s">
        <v>946</v>
      </c>
      <c r="B318" s="309" t="s">
        <v>947</v>
      </c>
      <c r="C318" s="260"/>
      <c r="D318" s="260"/>
    </row>
    <row r="319" spans="1:4">
      <c r="A319" s="301" t="s">
        <v>948</v>
      </c>
      <c r="B319" s="309" t="s">
        <v>949</v>
      </c>
      <c r="C319" s="260"/>
      <c r="D319" s="260"/>
    </row>
    <row r="320" spans="1:4">
      <c r="A320" s="301" t="s">
        <v>950</v>
      </c>
      <c r="B320" s="309" t="s">
        <v>951</v>
      </c>
      <c r="C320" s="260"/>
      <c r="D320" s="260"/>
    </row>
    <row r="321" spans="1:4">
      <c r="A321" s="301" t="s">
        <v>952</v>
      </c>
      <c r="B321" s="309" t="s">
        <v>953</v>
      </c>
      <c r="C321" s="260"/>
      <c r="D321" s="260"/>
    </row>
    <row r="322" spans="1:4">
      <c r="A322" s="301" t="s">
        <v>954</v>
      </c>
      <c r="B322" s="308" t="s">
        <v>955</v>
      </c>
      <c r="C322" s="260"/>
      <c r="D322" s="260"/>
    </row>
    <row r="323" spans="1:4">
      <c r="A323" s="301" t="s">
        <v>956</v>
      </c>
      <c r="B323" s="308" t="s">
        <v>957</v>
      </c>
      <c r="C323" s="260"/>
      <c r="D323" s="260"/>
    </row>
    <row r="324" spans="1:4" ht="25.5">
      <c r="A324" s="301" t="s">
        <v>958</v>
      </c>
      <c r="B324" s="309" t="s">
        <v>959</v>
      </c>
      <c r="C324" s="260"/>
      <c r="D324" s="260"/>
    </row>
    <row r="325" spans="1:4" ht="25.5">
      <c r="A325" s="301" t="s">
        <v>960</v>
      </c>
      <c r="B325" s="309" t="s">
        <v>961</v>
      </c>
      <c r="C325" s="260"/>
      <c r="D325" s="260"/>
    </row>
    <row r="326" spans="1:4" ht="25.5">
      <c r="A326" s="301" t="s">
        <v>962</v>
      </c>
      <c r="B326" s="309" t="s">
        <v>963</v>
      </c>
      <c r="C326" s="260"/>
      <c r="D326" s="260"/>
    </row>
    <row r="327" spans="1:4" ht="25.5">
      <c r="A327" s="301" t="s">
        <v>964</v>
      </c>
      <c r="B327" s="309" t="s">
        <v>965</v>
      </c>
      <c r="C327" s="260"/>
      <c r="D327" s="260"/>
    </row>
    <row r="328" spans="1:4">
      <c r="A328" s="301" t="s">
        <v>966</v>
      </c>
      <c r="B328" s="308" t="s">
        <v>967</v>
      </c>
      <c r="C328" s="260"/>
      <c r="D328" s="260"/>
    </row>
    <row r="329" spans="1:4">
      <c r="A329" s="301" t="s">
        <v>968</v>
      </c>
      <c r="B329" s="308" t="s">
        <v>969</v>
      </c>
      <c r="C329" s="260"/>
      <c r="D329" s="260"/>
    </row>
    <row r="330" spans="1:4">
      <c r="A330" s="301" t="s">
        <v>970</v>
      </c>
      <c r="B330" s="309" t="s">
        <v>971</v>
      </c>
      <c r="C330" s="260"/>
      <c r="D330" s="260"/>
    </row>
    <row r="331" spans="1:4">
      <c r="A331" s="301" t="s">
        <v>972</v>
      </c>
      <c r="B331" s="309" t="s">
        <v>973</v>
      </c>
      <c r="C331" s="260"/>
      <c r="D331" s="260"/>
    </row>
    <row r="332" spans="1:4">
      <c r="A332" s="301" t="s">
        <v>974</v>
      </c>
      <c r="B332" s="305" t="s">
        <v>975</v>
      </c>
      <c r="C332" s="260"/>
      <c r="D332" s="260"/>
    </row>
    <row r="333" spans="1:4">
      <c r="A333" s="301" t="s">
        <v>976</v>
      </c>
      <c r="B333" s="305" t="s">
        <v>977</v>
      </c>
      <c r="C333" s="260"/>
      <c r="D333" s="260"/>
    </row>
    <row r="334" spans="1:4">
      <c r="A334" s="301" t="s">
        <v>978</v>
      </c>
      <c r="B334" s="305" t="s">
        <v>979</v>
      </c>
      <c r="C334" s="260"/>
      <c r="D334" s="260"/>
    </row>
    <row r="335" spans="1:4" ht="25.5">
      <c r="A335" s="301" t="s">
        <v>980</v>
      </c>
      <c r="B335" s="305" t="s">
        <v>981</v>
      </c>
      <c r="C335" s="260"/>
      <c r="D335" s="260"/>
    </row>
    <row r="336" spans="1:4" ht="25.5">
      <c r="A336" s="301" t="s">
        <v>982</v>
      </c>
      <c r="B336" s="305" t="s">
        <v>983</v>
      </c>
      <c r="C336" s="260"/>
      <c r="D336" s="260"/>
    </row>
    <row r="337" spans="1:4">
      <c r="A337" s="301" t="s">
        <v>984</v>
      </c>
      <c r="B337" s="305" t="s">
        <v>985</v>
      </c>
      <c r="C337" s="260"/>
      <c r="D337" s="260"/>
    </row>
    <row r="338" spans="1:4">
      <c r="A338" s="301" t="s">
        <v>986</v>
      </c>
      <c r="B338" s="305" t="s">
        <v>987</v>
      </c>
      <c r="C338" s="260"/>
      <c r="D338" s="260"/>
    </row>
    <row r="339" spans="1:4" ht="25.5">
      <c r="A339" s="301" t="s">
        <v>988</v>
      </c>
      <c r="B339" s="305" t="s">
        <v>989</v>
      </c>
      <c r="C339" s="260"/>
      <c r="D339" s="260"/>
    </row>
    <row r="340" spans="1:4" ht="25.5">
      <c r="A340" s="301" t="s">
        <v>990</v>
      </c>
      <c r="B340" s="305" t="s">
        <v>991</v>
      </c>
      <c r="C340" s="260"/>
      <c r="D340" s="260"/>
    </row>
    <row r="341" spans="1:4">
      <c r="A341" s="301" t="s">
        <v>992</v>
      </c>
      <c r="B341" s="305" t="s">
        <v>993</v>
      </c>
      <c r="C341" s="260"/>
      <c r="D341" s="260"/>
    </row>
    <row r="342" spans="1:4">
      <c r="A342" s="301" t="s">
        <v>994</v>
      </c>
      <c r="B342" s="305" t="s">
        <v>995</v>
      </c>
      <c r="C342" s="260"/>
      <c r="D342" s="260"/>
    </row>
    <row r="343" spans="1:4" ht="37.5">
      <c r="A343" s="300">
        <v>8</v>
      </c>
      <c r="B343" s="307" t="s">
        <v>996</v>
      </c>
      <c r="C343" s="299"/>
      <c r="D343" s="299"/>
    </row>
    <row r="344" spans="1:4" ht="25.5">
      <c r="A344" s="310" t="s">
        <v>997</v>
      </c>
      <c r="B344" s="308" t="s">
        <v>998</v>
      </c>
      <c r="C344" s="260"/>
      <c r="D344" s="260"/>
    </row>
    <row r="345" spans="1:4" ht="25.5">
      <c r="A345" s="310" t="s">
        <v>999</v>
      </c>
      <c r="B345" s="308" t="s">
        <v>1000</v>
      </c>
      <c r="C345" s="260"/>
      <c r="D345" s="260"/>
    </row>
    <row r="346" spans="1:4">
      <c r="A346" s="301" t="s">
        <v>1001</v>
      </c>
      <c r="B346" s="305" t="s">
        <v>1002</v>
      </c>
      <c r="C346" s="260"/>
      <c r="D346" s="260"/>
    </row>
    <row r="347" spans="1:4">
      <c r="A347" s="301" t="s">
        <v>1003</v>
      </c>
      <c r="B347" s="305" t="s">
        <v>1004</v>
      </c>
      <c r="C347" s="260"/>
      <c r="D347" s="260"/>
    </row>
    <row r="348" spans="1:4">
      <c r="A348" s="306" t="s">
        <v>1005</v>
      </c>
      <c r="B348" s="308" t="s">
        <v>1006</v>
      </c>
      <c r="C348" s="260"/>
      <c r="D348" s="260"/>
    </row>
    <row r="349" spans="1:4">
      <c r="A349" s="306" t="s">
        <v>1007</v>
      </c>
      <c r="B349" s="308" t="s">
        <v>1008</v>
      </c>
      <c r="C349" s="260"/>
      <c r="D349" s="260"/>
    </row>
    <row r="350" spans="1:4">
      <c r="A350" s="306" t="s">
        <v>1009</v>
      </c>
      <c r="B350" s="308" t="s">
        <v>1010</v>
      </c>
      <c r="C350" s="260"/>
      <c r="D350" s="260"/>
    </row>
    <row r="351" spans="1:4">
      <c r="A351" s="306" t="s">
        <v>1011</v>
      </c>
      <c r="B351" s="308" t="s">
        <v>1012</v>
      </c>
      <c r="C351" s="260"/>
      <c r="D351" s="260"/>
    </row>
    <row r="352" spans="1:4">
      <c r="A352" s="306" t="s">
        <v>1013</v>
      </c>
      <c r="B352" s="308" t="s">
        <v>1014</v>
      </c>
      <c r="C352" s="260"/>
      <c r="D352" s="260"/>
    </row>
    <row r="353" spans="1:4">
      <c r="A353" s="301" t="s">
        <v>1015</v>
      </c>
      <c r="B353" s="309" t="s">
        <v>1016</v>
      </c>
      <c r="C353" s="260"/>
      <c r="D353" s="260"/>
    </row>
    <row r="354" spans="1:4">
      <c r="A354" s="301" t="s">
        <v>1017</v>
      </c>
      <c r="B354" s="309" t="s">
        <v>1018</v>
      </c>
      <c r="C354" s="260"/>
      <c r="D354" s="260"/>
    </row>
    <row r="355" spans="1:4">
      <c r="A355" s="301" t="s">
        <v>1019</v>
      </c>
      <c r="B355" s="305" t="s">
        <v>1020</v>
      </c>
      <c r="C355" s="260"/>
      <c r="D355" s="260"/>
    </row>
    <row r="356" spans="1:4">
      <c r="A356" s="301" t="s">
        <v>1021</v>
      </c>
      <c r="B356" s="305" t="s">
        <v>1022</v>
      </c>
      <c r="C356" s="260"/>
      <c r="D356" s="260"/>
    </row>
    <row r="357" spans="1:4">
      <c r="A357" s="301" t="s">
        <v>1023</v>
      </c>
      <c r="B357" s="305" t="s">
        <v>1024</v>
      </c>
      <c r="C357" s="260"/>
      <c r="D357" s="260"/>
    </row>
    <row r="358" spans="1:4">
      <c r="A358" s="301" t="s">
        <v>1025</v>
      </c>
      <c r="B358" s="305" t="s">
        <v>1026</v>
      </c>
      <c r="C358" s="260"/>
      <c r="D358" s="260"/>
    </row>
    <row r="359" spans="1:4">
      <c r="A359" s="301" t="s">
        <v>1027</v>
      </c>
      <c r="B359" s="305" t="s">
        <v>1028</v>
      </c>
      <c r="C359" s="260"/>
      <c r="D359" s="260"/>
    </row>
    <row r="360" spans="1:4">
      <c r="A360" s="301" t="s">
        <v>1029</v>
      </c>
      <c r="B360" s="305" t="s">
        <v>1028</v>
      </c>
      <c r="C360" s="260"/>
      <c r="D360" s="260"/>
    </row>
    <row r="361" spans="1:4">
      <c r="A361" s="301" t="s">
        <v>1030</v>
      </c>
      <c r="B361" s="309" t="s">
        <v>1031</v>
      </c>
      <c r="C361" s="260"/>
      <c r="D361" s="260"/>
    </row>
    <row r="362" spans="1:4">
      <c r="A362" s="301" t="s">
        <v>1032</v>
      </c>
      <c r="B362" s="309" t="s">
        <v>1033</v>
      </c>
      <c r="C362" s="260"/>
      <c r="D362" s="260"/>
    </row>
    <row r="363" spans="1:4">
      <c r="A363" s="301" t="s">
        <v>1034</v>
      </c>
      <c r="B363" s="305" t="s">
        <v>1035</v>
      </c>
      <c r="C363" s="260"/>
      <c r="D363" s="260"/>
    </row>
    <row r="364" spans="1:4" ht="25.5">
      <c r="A364" s="301" t="s">
        <v>1036</v>
      </c>
      <c r="B364" s="305" t="s">
        <v>1037</v>
      </c>
      <c r="C364" s="260"/>
      <c r="D364" s="260"/>
    </row>
    <row r="365" spans="1:4" ht="25.5">
      <c r="A365" s="301" t="s">
        <v>1038</v>
      </c>
      <c r="B365" s="305" t="s">
        <v>1039</v>
      </c>
      <c r="C365" s="260"/>
      <c r="D365" s="260"/>
    </row>
    <row r="366" spans="1:4" ht="25.5">
      <c r="A366" s="301" t="s">
        <v>1040</v>
      </c>
      <c r="B366" s="305" t="s">
        <v>1041</v>
      </c>
      <c r="C366" s="260"/>
      <c r="D366" s="260"/>
    </row>
    <row r="367" spans="1:4">
      <c r="A367" s="301" t="s">
        <v>1042</v>
      </c>
      <c r="B367" s="305" t="s">
        <v>1043</v>
      </c>
      <c r="C367" s="260"/>
      <c r="D367" s="260"/>
    </row>
    <row r="368" spans="1:4">
      <c r="A368" s="301" t="s">
        <v>1044</v>
      </c>
      <c r="B368" s="305" t="s">
        <v>1045</v>
      </c>
      <c r="C368" s="260"/>
      <c r="D368" s="260"/>
    </row>
    <row r="369" spans="1:4">
      <c r="A369" s="301" t="s">
        <v>1046</v>
      </c>
      <c r="B369" s="305" t="s">
        <v>1047</v>
      </c>
      <c r="C369" s="260"/>
      <c r="D369" s="260"/>
    </row>
    <row r="370" spans="1:4">
      <c r="A370" s="301" t="s">
        <v>1048</v>
      </c>
      <c r="B370" s="305" t="s">
        <v>1049</v>
      </c>
      <c r="C370" s="260"/>
      <c r="D370" s="260"/>
    </row>
    <row r="371" spans="1:4">
      <c r="A371" s="301" t="s">
        <v>1050</v>
      </c>
      <c r="B371" s="308" t="s">
        <v>1051</v>
      </c>
      <c r="C371" s="260"/>
      <c r="D371" s="260"/>
    </row>
    <row r="372" spans="1:4">
      <c r="A372" s="301" t="s">
        <v>1052</v>
      </c>
      <c r="B372" s="308" t="s">
        <v>1053</v>
      </c>
      <c r="C372" s="260"/>
      <c r="D372" s="260"/>
    </row>
    <row r="373" spans="1:4">
      <c r="A373" s="301" t="s">
        <v>1054</v>
      </c>
      <c r="B373" s="305" t="s">
        <v>1055</v>
      </c>
      <c r="C373" s="260"/>
      <c r="D373" s="260"/>
    </row>
    <row r="374" spans="1:4">
      <c r="A374" s="301" t="s">
        <v>1056</v>
      </c>
      <c r="B374" s="308" t="s">
        <v>1057</v>
      </c>
      <c r="C374" s="260"/>
      <c r="D374" s="260"/>
    </row>
    <row r="375" spans="1:4">
      <c r="A375" s="301" t="s">
        <v>1058</v>
      </c>
      <c r="B375" s="308" t="s">
        <v>1059</v>
      </c>
      <c r="C375" s="260"/>
      <c r="D375" s="260"/>
    </row>
    <row r="376" spans="1:4">
      <c r="A376" s="301" t="s">
        <v>1060</v>
      </c>
      <c r="B376" s="305" t="s">
        <v>1061</v>
      </c>
      <c r="C376" s="260"/>
      <c r="D376" s="260"/>
    </row>
    <row r="377" spans="1:4">
      <c r="A377" s="301" t="s">
        <v>1062</v>
      </c>
      <c r="B377" s="305" t="s">
        <v>1063</v>
      </c>
      <c r="C377" s="260"/>
      <c r="D377" s="260"/>
    </row>
    <row r="378" spans="1:4">
      <c r="A378" s="301" t="s">
        <v>1064</v>
      </c>
      <c r="B378" s="305" t="s">
        <v>1065</v>
      </c>
      <c r="C378" s="260"/>
      <c r="D378" s="260"/>
    </row>
    <row r="379" spans="1:4">
      <c r="A379" s="301" t="s">
        <v>1066</v>
      </c>
      <c r="B379" s="308" t="s">
        <v>1067</v>
      </c>
      <c r="C379" s="260"/>
      <c r="D379" s="260"/>
    </row>
    <row r="380" spans="1:4">
      <c r="A380" s="301" t="s">
        <v>1068</v>
      </c>
      <c r="B380" s="308" t="s">
        <v>1069</v>
      </c>
      <c r="C380" s="260"/>
      <c r="D380" s="260"/>
    </row>
    <row r="381" spans="1:4">
      <c r="A381" s="301" t="s">
        <v>1070</v>
      </c>
      <c r="B381" s="308" t="s">
        <v>1071</v>
      </c>
      <c r="C381" s="260"/>
      <c r="D381" s="260"/>
    </row>
    <row r="382" spans="1:4">
      <c r="A382" s="301" t="s">
        <v>1072</v>
      </c>
      <c r="B382" s="305" t="s">
        <v>1073</v>
      </c>
      <c r="C382" s="260"/>
      <c r="D382" s="260"/>
    </row>
    <row r="383" spans="1:4">
      <c r="A383" s="301" t="s">
        <v>1074</v>
      </c>
      <c r="B383" s="305" t="s">
        <v>1075</v>
      </c>
      <c r="C383" s="260"/>
      <c r="D383" s="260"/>
    </row>
    <row r="384" spans="1:4">
      <c r="A384" s="301" t="s">
        <v>1076</v>
      </c>
      <c r="B384" s="305" t="s">
        <v>1077</v>
      </c>
      <c r="C384" s="260"/>
      <c r="D384" s="260"/>
    </row>
    <row r="385" spans="1:4">
      <c r="A385" s="301" t="s">
        <v>1078</v>
      </c>
      <c r="B385" s="305" t="s">
        <v>1079</v>
      </c>
      <c r="C385" s="260"/>
      <c r="D385" s="260"/>
    </row>
    <row r="386" spans="1:4">
      <c r="A386" s="301" t="s">
        <v>1080</v>
      </c>
      <c r="B386" s="305" t="s">
        <v>1081</v>
      </c>
      <c r="C386" s="260"/>
      <c r="D386" s="260"/>
    </row>
    <row r="387" spans="1:4">
      <c r="A387" s="301" t="s">
        <v>1082</v>
      </c>
      <c r="B387" s="305" t="s">
        <v>1083</v>
      </c>
      <c r="C387" s="260"/>
      <c r="D387" s="260"/>
    </row>
    <row r="388" spans="1:4">
      <c r="A388" s="301" t="s">
        <v>1084</v>
      </c>
      <c r="B388" s="305" t="s">
        <v>1085</v>
      </c>
      <c r="C388" s="260"/>
      <c r="D388" s="260"/>
    </row>
    <row r="389" spans="1:4">
      <c r="A389" s="301" t="s">
        <v>1086</v>
      </c>
      <c r="B389" s="305" t="s">
        <v>1087</v>
      </c>
      <c r="C389" s="260"/>
      <c r="D389" s="260"/>
    </row>
    <row r="390" spans="1:4">
      <c r="A390" s="301" t="s">
        <v>1088</v>
      </c>
      <c r="B390" s="305" t="s">
        <v>1089</v>
      </c>
      <c r="C390" s="260"/>
      <c r="D390" s="260"/>
    </row>
    <row r="391" spans="1:4">
      <c r="A391" s="301" t="s">
        <v>1090</v>
      </c>
      <c r="B391" s="305" t="s">
        <v>1091</v>
      </c>
      <c r="C391" s="260"/>
      <c r="D391" s="260"/>
    </row>
    <row r="392" spans="1:4">
      <c r="A392" s="301" t="s">
        <v>1092</v>
      </c>
      <c r="B392" s="305" t="s">
        <v>1093</v>
      </c>
      <c r="C392" s="260"/>
      <c r="D392" s="260"/>
    </row>
    <row r="393" spans="1:4">
      <c r="A393" s="301" t="s">
        <v>1094</v>
      </c>
      <c r="B393" s="305" t="s">
        <v>1095</v>
      </c>
      <c r="C393" s="260"/>
      <c r="D393" s="260"/>
    </row>
    <row r="394" spans="1:4">
      <c r="A394" s="301" t="s">
        <v>1096</v>
      </c>
      <c r="B394" s="308" t="s">
        <v>1097</v>
      </c>
      <c r="C394" s="260"/>
      <c r="D394" s="260"/>
    </row>
    <row r="395" spans="1:4">
      <c r="A395" s="301" t="s">
        <v>1098</v>
      </c>
      <c r="B395" s="308" t="s">
        <v>1099</v>
      </c>
      <c r="C395" s="260"/>
      <c r="D395" s="260"/>
    </row>
    <row r="396" spans="1:4">
      <c r="A396" s="301" t="s">
        <v>1100</v>
      </c>
      <c r="B396" s="308" t="s">
        <v>1101</v>
      </c>
      <c r="C396" s="260"/>
      <c r="D396" s="260"/>
    </row>
    <row r="397" spans="1:4">
      <c r="A397" s="301" t="s">
        <v>1102</v>
      </c>
      <c r="B397" s="308" t="s">
        <v>1103</v>
      </c>
      <c r="C397" s="260"/>
      <c r="D397" s="260"/>
    </row>
    <row r="398" spans="1:4">
      <c r="A398" s="301" t="s">
        <v>1104</v>
      </c>
      <c r="B398" s="305" t="s">
        <v>1105</v>
      </c>
      <c r="C398" s="260"/>
      <c r="D398" s="260"/>
    </row>
    <row r="399" spans="1:4">
      <c r="A399" s="301" t="s">
        <v>1106</v>
      </c>
      <c r="B399" s="305" t="s">
        <v>1107</v>
      </c>
      <c r="C399" s="260"/>
      <c r="D399" s="260"/>
    </row>
    <row r="400" spans="1:4">
      <c r="A400" s="301" t="s">
        <v>1108</v>
      </c>
      <c r="B400" s="305" t="s">
        <v>1109</v>
      </c>
      <c r="C400" s="260"/>
      <c r="D400" s="260"/>
    </row>
    <row r="401" spans="1:4">
      <c r="A401" s="301" t="s">
        <v>1110</v>
      </c>
      <c r="B401" s="305" t="s">
        <v>1111</v>
      </c>
      <c r="C401" s="260"/>
      <c r="D401" s="260"/>
    </row>
    <row r="402" spans="1:4">
      <c r="A402" s="301" t="s">
        <v>1112</v>
      </c>
      <c r="B402" s="305" t="s">
        <v>1113</v>
      </c>
      <c r="C402" s="260"/>
      <c r="D402" s="260"/>
    </row>
    <row r="403" spans="1:4">
      <c r="A403" s="301" t="s">
        <v>1114</v>
      </c>
      <c r="B403" s="305" t="s">
        <v>1115</v>
      </c>
      <c r="C403" s="260"/>
      <c r="D403" s="260"/>
    </row>
    <row r="404" spans="1:4">
      <c r="A404" s="301" t="s">
        <v>1116</v>
      </c>
      <c r="B404" s="305" t="s">
        <v>1117</v>
      </c>
      <c r="C404" s="260"/>
      <c r="D404" s="260"/>
    </row>
    <row r="405" spans="1:4">
      <c r="A405" s="301" t="s">
        <v>1118</v>
      </c>
      <c r="B405" s="305" t="s">
        <v>1119</v>
      </c>
      <c r="C405" s="260"/>
      <c r="D405" s="260"/>
    </row>
    <row r="406" spans="1:4">
      <c r="A406" s="301" t="s">
        <v>1120</v>
      </c>
      <c r="B406" s="305" t="s">
        <v>1121</v>
      </c>
      <c r="C406" s="260"/>
      <c r="D406" s="260"/>
    </row>
    <row r="407" spans="1:4">
      <c r="A407" s="301" t="s">
        <v>1122</v>
      </c>
      <c r="B407" s="305" t="s">
        <v>1123</v>
      </c>
      <c r="C407" s="260"/>
      <c r="D407" s="260"/>
    </row>
    <row r="408" spans="1:4">
      <c r="A408" s="301" t="s">
        <v>1124</v>
      </c>
      <c r="B408" s="305" t="s">
        <v>1125</v>
      </c>
      <c r="C408" s="260"/>
      <c r="D408" s="260"/>
    </row>
    <row r="409" spans="1:4">
      <c r="A409" s="301" t="s">
        <v>1126</v>
      </c>
      <c r="B409" s="305" t="s">
        <v>1127</v>
      </c>
      <c r="C409" s="260"/>
      <c r="D409" s="260"/>
    </row>
    <row r="410" spans="1:4">
      <c r="A410" s="301" t="s">
        <v>1128</v>
      </c>
      <c r="B410" s="305" t="s">
        <v>1129</v>
      </c>
      <c r="C410" s="260"/>
      <c r="D410" s="260"/>
    </row>
    <row r="411" spans="1:4">
      <c r="A411" s="301" t="s">
        <v>1130</v>
      </c>
      <c r="B411" s="302" t="s">
        <v>1131</v>
      </c>
      <c r="C411" s="260"/>
      <c r="D411" s="260"/>
    </row>
    <row r="412" spans="1:4">
      <c r="A412" s="301" t="s">
        <v>1132</v>
      </c>
      <c r="B412" s="302" t="s">
        <v>1133</v>
      </c>
      <c r="C412" s="260"/>
      <c r="D412" s="260"/>
    </row>
    <row r="413" spans="1:4">
      <c r="A413" s="301" t="s">
        <v>1134</v>
      </c>
      <c r="B413" s="302" t="s">
        <v>1135</v>
      </c>
      <c r="C413" s="260"/>
      <c r="D413" s="260"/>
    </row>
    <row r="414" spans="1:4">
      <c r="A414" s="301" t="s">
        <v>1136</v>
      </c>
      <c r="B414" s="302" t="s">
        <v>1137</v>
      </c>
      <c r="C414" s="260"/>
      <c r="D414" s="260"/>
    </row>
    <row r="415" spans="1:4">
      <c r="A415" s="301" t="s">
        <v>1138</v>
      </c>
      <c r="B415" s="302" t="s">
        <v>1139</v>
      </c>
      <c r="C415" s="260"/>
      <c r="D415" s="260"/>
    </row>
    <row r="416" spans="1:4">
      <c r="A416" s="301" t="s">
        <v>1140</v>
      </c>
      <c r="B416" s="302" t="s">
        <v>1141</v>
      </c>
      <c r="C416" s="260"/>
      <c r="D416" s="260"/>
    </row>
    <row r="417" spans="1:4">
      <c r="A417" s="301" t="s">
        <v>1142</v>
      </c>
      <c r="B417" s="311" t="s">
        <v>1143</v>
      </c>
      <c r="C417" s="260"/>
      <c r="D417" s="260"/>
    </row>
    <row r="418" spans="1:4">
      <c r="A418" s="301" t="s">
        <v>1144</v>
      </c>
      <c r="B418" s="302" t="s">
        <v>1145</v>
      </c>
      <c r="C418" s="260"/>
      <c r="D418" s="260"/>
    </row>
    <row r="419" spans="1:4">
      <c r="A419" s="301" t="s">
        <v>1146</v>
      </c>
      <c r="B419" s="302" t="s">
        <v>1147</v>
      </c>
      <c r="C419" s="260"/>
      <c r="D419" s="260"/>
    </row>
    <row r="420" spans="1:4">
      <c r="A420" s="301" t="s">
        <v>1148</v>
      </c>
      <c r="B420" s="302" t="s">
        <v>1149</v>
      </c>
      <c r="C420" s="260"/>
      <c r="D420" s="260"/>
    </row>
    <row r="421" spans="1:4">
      <c r="A421" s="301" t="s">
        <v>1150</v>
      </c>
      <c r="B421" s="302" t="s">
        <v>1151</v>
      </c>
      <c r="C421" s="260"/>
      <c r="D421" s="260"/>
    </row>
    <row r="422" spans="1:4">
      <c r="A422" s="301" t="s">
        <v>1152</v>
      </c>
      <c r="B422" s="302" t="s">
        <v>1153</v>
      </c>
      <c r="C422" s="260"/>
      <c r="D422" s="260"/>
    </row>
    <row r="423" spans="1:4">
      <c r="A423" s="301" t="s">
        <v>1154</v>
      </c>
      <c r="B423" s="302" t="s">
        <v>1155</v>
      </c>
      <c r="C423" s="260"/>
      <c r="D423" s="260"/>
    </row>
    <row r="424" spans="1:4">
      <c r="A424" s="301" t="s">
        <v>1156</v>
      </c>
      <c r="B424" s="302" t="s">
        <v>1157</v>
      </c>
      <c r="C424" s="260"/>
      <c r="D424" s="260"/>
    </row>
    <row r="425" spans="1:4">
      <c r="A425" s="301" t="s">
        <v>1158</v>
      </c>
      <c r="B425" s="302" t="s">
        <v>1159</v>
      </c>
      <c r="C425" s="260"/>
      <c r="D425" s="260"/>
    </row>
    <row r="426" spans="1:4">
      <c r="A426" s="301" t="s">
        <v>1160</v>
      </c>
      <c r="B426" s="302" t="s">
        <v>1161</v>
      </c>
      <c r="C426" s="260"/>
      <c r="D426" s="260"/>
    </row>
    <row r="427" spans="1:4">
      <c r="A427" s="301" t="s">
        <v>1162</v>
      </c>
      <c r="B427" s="302" t="s">
        <v>1163</v>
      </c>
      <c r="C427" s="260"/>
      <c r="D427" s="260"/>
    </row>
    <row r="428" spans="1:4" ht="18.75">
      <c r="A428" s="300">
        <v>9</v>
      </c>
      <c r="B428" s="307" t="s">
        <v>1164</v>
      </c>
      <c r="C428" s="299"/>
      <c r="D428" s="299"/>
    </row>
    <row r="429" spans="1:4">
      <c r="A429" s="301" t="s">
        <v>1165</v>
      </c>
      <c r="B429" s="311" t="s">
        <v>1166</v>
      </c>
      <c r="C429" s="260"/>
      <c r="D429" s="260"/>
    </row>
    <row r="430" spans="1:4">
      <c r="A430" s="301" t="s">
        <v>1167</v>
      </c>
      <c r="B430" s="311" t="s">
        <v>1168</v>
      </c>
      <c r="C430" s="260"/>
      <c r="D430" s="260"/>
    </row>
    <row r="431" spans="1:4">
      <c r="A431" s="301" t="s">
        <v>1169</v>
      </c>
      <c r="B431" s="311" t="s">
        <v>1170</v>
      </c>
      <c r="C431" s="260"/>
      <c r="D431" s="260"/>
    </row>
    <row r="432" spans="1:4">
      <c r="A432" s="301" t="s">
        <v>1171</v>
      </c>
      <c r="B432" s="303" t="s">
        <v>1172</v>
      </c>
      <c r="C432" s="260"/>
      <c r="D432" s="260"/>
    </row>
    <row r="433" spans="1:4">
      <c r="A433" s="301" t="s">
        <v>1173</v>
      </c>
      <c r="B433" s="302" t="s">
        <v>1174</v>
      </c>
      <c r="C433" s="260"/>
      <c r="D433" s="260"/>
    </row>
    <row r="434" spans="1:4">
      <c r="A434" s="301" t="s">
        <v>1175</v>
      </c>
      <c r="B434" s="302" t="s">
        <v>1176</v>
      </c>
      <c r="C434" s="260"/>
      <c r="D434" s="260"/>
    </row>
    <row r="435" spans="1:4">
      <c r="A435" s="301" t="s">
        <v>1177</v>
      </c>
      <c r="B435" s="302" t="s">
        <v>1178</v>
      </c>
      <c r="C435" s="260"/>
      <c r="D435" s="260"/>
    </row>
    <row r="436" spans="1:4">
      <c r="A436" s="301" t="s">
        <v>1179</v>
      </c>
      <c r="B436" s="302" t="s">
        <v>1180</v>
      </c>
      <c r="C436" s="260"/>
      <c r="D436" s="260"/>
    </row>
    <row r="437" spans="1:4">
      <c r="A437" s="301" t="s">
        <v>1181</v>
      </c>
      <c r="B437" s="302" t="s">
        <v>1182</v>
      </c>
      <c r="C437" s="260"/>
      <c r="D437" s="260"/>
    </row>
    <row r="438" spans="1:4">
      <c r="A438" s="301" t="s">
        <v>1183</v>
      </c>
      <c r="B438" s="302" t="s">
        <v>1184</v>
      </c>
      <c r="C438" s="260"/>
      <c r="D438" s="260"/>
    </row>
    <row r="439" spans="1:4" ht="25.5">
      <c r="A439" s="301" t="s">
        <v>1185</v>
      </c>
      <c r="B439" s="302" t="s">
        <v>1186</v>
      </c>
      <c r="C439" s="260"/>
      <c r="D439" s="260"/>
    </row>
    <row r="440" spans="1:4">
      <c r="A440" s="301" t="s">
        <v>1187</v>
      </c>
      <c r="B440" s="302" t="s">
        <v>1188</v>
      </c>
      <c r="C440" s="260"/>
      <c r="D440" s="260"/>
    </row>
    <row r="441" spans="1:4" ht="25.5">
      <c r="A441" s="301" t="s">
        <v>1189</v>
      </c>
      <c r="B441" s="302" t="s">
        <v>1190</v>
      </c>
      <c r="C441" s="260"/>
      <c r="D441" s="260"/>
    </row>
    <row r="442" spans="1:4" ht="25.5">
      <c r="A442" s="301" t="s">
        <v>1191</v>
      </c>
      <c r="B442" s="302" t="s">
        <v>1192</v>
      </c>
      <c r="C442" s="260"/>
      <c r="D442" s="260"/>
    </row>
    <row r="443" spans="1:4">
      <c r="A443" s="301" t="s">
        <v>1193</v>
      </c>
      <c r="B443" s="302" t="s">
        <v>1194</v>
      </c>
      <c r="C443" s="260"/>
      <c r="D443" s="260"/>
    </row>
    <row r="444" spans="1:4">
      <c r="A444" s="301" t="s">
        <v>1195</v>
      </c>
      <c r="B444" s="302" t="s">
        <v>1196</v>
      </c>
      <c r="C444" s="260"/>
      <c r="D444" s="260"/>
    </row>
    <row r="445" spans="1:4">
      <c r="A445" s="301" t="s">
        <v>1197</v>
      </c>
      <c r="B445" s="302" t="s">
        <v>1198</v>
      </c>
      <c r="C445" s="260"/>
      <c r="D445" s="260"/>
    </row>
    <row r="446" spans="1:4">
      <c r="A446" s="301" t="s">
        <v>1199</v>
      </c>
      <c r="B446" s="302" t="s">
        <v>1200</v>
      </c>
      <c r="C446" s="260"/>
      <c r="D446" s="260"/>
    </row>
    <row r="447" spans="1:4">
      <c r="A447" s="301" t="s">
        <v>1201</v>
      </c>
      <c r="B447" s="302" t="s">
        <v>1202</v>
      </c>
      <c r="C447" s="260"/>
      <c r="D447" s="260"/>
    </row>
    <row r="448" spans="1:4">
      <c r="A448" s="301" t="s">
        <v>1203</v>
      </c>
      <c r="B448" s="302" t="s">
        <v>1204</v>
      </c>
      <c r="C448" s="260"/>
      <c r="D448" s="260"/>
    </row>
    <row r="449" spans="1:4">
      <c r="A449" s="301" t="s">
        <v>1205</v>
      </c>
      <c r="B449" s="311" t="s">
        <v>1206</v>
      </c>
      <c r="C449" s="260"/>
      <c r="D449" s="260"/>
    </row>
    <row r="450" spans="1:4">
      <c r="A450" s="301" t="s">
        <v>1207</v>
      </c>
      <c r="B450" s="311" t="s">
        <v>1208</v>
      </c>
      <c r="C450" s="260"/>
      <c r="D450" s="260"/>
    </row>
    <row r="451" spans="1:4">
      <c r="A451" s="301" t="s">
        <v>1209</v>
      </c>
      <c r="B451" s="302" t="s">
        <v>1210</v>
      </c>
      <c r="C451" s="260"/>
      <c r="D451" s="260"/>
    </row>
    <row r="452" spans="1:4">
      <c r="A452" s="301" t="s">
        <v>1211</v>
      </c>
      <c r="B452" s="302" t="s">
        <v>1212</v>
      </c>
      <c r="C452" s="260"/>
      <c r="D452" s="260"/>
    </row>
    <row r="453" spans="1:4">
      <c r="A453" s="301" t="s">
        <v>1213</v>
      </c>
      <c r="B453" s="302" t="s">
        <v>1214</v>
      </c>
      <c r="C453" s="260"/>
      <c r="D453" s="260"/>
    </row>
    <row r="454" spans="1:4">
      <c r="A454" s="301" t="s">
        <v>1215</v>
      </c>
      <c r="B454" s="302" t="s">
        <v>1216</v>
      </c>
      <c r="C454" s="260"/>
      <c r="D454" s="260"/>
    </row>
    <row r="455" spans="1:4">
      <c r="A455" s="301" t="s">
        <v>1217</v>
      </c>
      <c r="B455" s="302" t="s">
        <v>1218</v>
      </c>
      <c r="C455" s="260"/>
      <c r="D455" s="260"/>
    </row>
    <row r="456" spans="1:4">
      <c r="A456" s="301" t="s">
        <v>1219</v>
      </c>
      <c r="B456" s="302" t="s">
        <v>1220</v>
      </c>
      <c r="C456" s="260"/>
      <c r="D456" s="260"/>
    </row>
    <row r="457" spans="1:4">
      <c r="A457" s="301" t="s">
        <v>1221</v>
      </c>
      <c r="B457" s="302" t="s">
        <v>1222</v>
      </c>
      <c r="C457" s="260"/>
      <c r="D457" s="260"/>
    </row>
    <row r="458" spans="1:4">
      <c r="A458" s="301" t="s">
        <v>1223</v>
      </c>
      <c r="B458" s="302" t="s">
        <v>1224</v>
      </c>
      <c r="C458" s="260"/>
      <c r="D458" s="260"/>
    </row>
    <row r="459" spans="1:4">
      <c r="A459" s="301" t="s">
        <v>1225</v>
      </c>
      <c r="B459" s="302" t="s">
        <v>1226</v>
      </c>
      <c r="C459" s="260"/>
      <c r="D459" s="260"/>
    </row>
    <row r="460" spans="1:4">
      <c r="A460" s="301" t="s">
        <v>1227</v>
      </c>
      <c r="B460" s="302" t="s">
        <v>1228</v>
      </c>
      <c r="C460" s="260"/>
      <c r="D460" s="260"/>
    </row>
    <row r="461" spans="1:4">
      <c r="A461" s="301" t="s">
        <v>1229</v>
      </c>
      <c r="B461" s="302" t="s">
        <v>1230</v>
      </c>
      <c r="C461" s="260"/>
      <c r="D461" s="260"/>
    </row>
    <row r="462" spans="1:4">
      <c r="A462" s="301" t="s">
        <v>1231</v>
      </c>
      <c r="B462" s="302" t="s">
        <v>1232</v>
      </c>
      <c r="C462" s="260"/>
      <c r="D462" s="260"/>
    </row>
    <row r="463" spans="1:4" ht="37.5">
      <c r="A463" s="300">
        <v>10</v>
      </c>
      <c r="B463" s="307" t="s">
        <v>1233</v>
      </c>
      <c r="C463" s="299"/>
      <c r="D463" s="299"/>
    </row>
    <row r="464" spans="1:4">
      <c r="A464" s="301" t="s">
        <v>1234</v>
      </c>
      <c r="B464" s="302" t="s">
        <v>1235</v>
      </c>
      <c r="C464" s="260"/>
      <c r="D464" s="260"/>
    </row>
    <row r="465" spans="1:4">
      <c r="A465" s="301" t="s">
        <v>1236</v>
      </c>
      <c r="B465" s="302" t="s">
        <v>1237</v>
      </c>
      <c r="C465" s="260"/>
      <c r="D465" s="260"/>
    </row>
    <row r="466" spans="1:4">
      <c r="A466" s="301" t="s">
        <v>1238</v>
      </c>
      <c r="B466" s="311" t="s">
        <v>1239</v>
      </c>
      <c r="C466" s="260"/>
      <c r="D466" s="260"/>
    </row>
    <row r="467" spans="1:4">
      <c r="A467" s="301" t="s">
        <v>1240</v>
      </c>
      <c r="B467" s="311" t="s">
        <v>1241</v>
      </c>
      <c r="C467" s="260"/>
      <c r="D467" s="260"/>
    </row>
    <row r="468" spans="1:4">
      <c r="A468" s="301" t="s">
        <v>1242</v>
      </c>
      <c r="B468" s="302" t="s">
        <v>1243</v>
      </c>
      <c r="C468" s="260"/>
      <c r="D468" s="260"/>
    </row>
    <row r="469" spans="1:4">
      <c r="A469" s="301" t="s">
        <v>1244</v>
      </c>
      <c r="B469" s="311" t="s">
        <v>1245</v>
      </c>
      <c r="C469" s="260"/>
      <c r="D469" s="260"/>
    </row>
    <row r="470" spans="1:4">
      <c r="A470" s="301" t="s">
        <v>1246</v>
      </c>
      <c r="B470" s="311" t="s">
        <v>1247</v>
      </c>
      <c r="C470" s="260"/>
      <c r="D470" s="260"/>
    </row>
    <row r="471" spans="1:4">
      <c r="A471" s="301" t="s">
        <v>1248</v>
      </c>
      <c r="B471" s="311" t="s">
        <v>1249</v>
      </c>
      <c r="C471" s="260"/>
      <c r="D471" s="260"/>
    </row>
    <row r="472" spans="1:4">
      <c r="A472" s="301" t="s">
        <v>1250</v>
      </c>
      <c r="B472" s="311" t="s">
        <v>1251</v>
      </c>
      <c r="C472" s="260"/>
      <c r="D472" s="260"/>
    </row>
    <row r="473" spans="1:4">
      <c r="A473" s="301" t="s">
        <v>1252</v>
      </c>
      <c r="B473" s="311" t="s">
        <v>1253</v>
      </c>
      <c r="C473" s="260"/>
      <c r="D473" s="260"/>
    </row>
    <row r="474" spans="1:4">
      <c r="A474" s="301" t="s">
        <v>1254</v>
      </c>
      <c r="B474" s="311" t="s">
        <v>1255</v>
      </c>
      <c r="C474" s="260"/>
      <c r="D474" s="260"/>
    </row>
    <row r="475" spans="1:4">
      <c r="A475" s="301" t="s">
        <v>1256</v>
      </c>
      <c r="B475" s="302" t="s">
        <v>1257</v>
      </c>
      <c r="C475" s="260"/>
      <c r="D475" s="260"/>
    </row>
    <row r="476" spans="1:4">
      <c r="A476" s="301" t="s">
        <v>1258</v>
      </c>
      <c r="B476" s="302" t="s">
        <v>1259</v>
      </c>
      <c r="C476" s="260"/>
      <c r="D476" s="260"/>
    </row>
    <row r="477" spans="1:4" ht="25.5">
      <c r="A477" s="301" t="s">
        <v>1260</v>
      </c>
      <c r="B477" s="311" t="s">
        <v>1261</v>
      </c>
      <c r="C477" s="260"/>
      <c r="D477" s="260"/>
    </row>
    <row r="478" spans="1:4" ht="25.5">
      <c r="A478" s="301" t="s">
        <v>1262</v>
      </c>
      <c r="B478" s="311" t="s">
        <v>1263</v>
      </c>
      <c r="C478" s="260"/>
      <c r="D478" s="260"/>
    </row>
    <row r="479" spans="1:4">
      <c r="A479" s="301" t="s">
        <v>1264</v>
      </c>
      <c r="B479" s="311" t="s">
        <v>1265</v>
      </c>
      <c r="C479" s="260"/>
      <c r="D479" s="260"/>
    </row>
    <row r="480" spans="1:4">
      <c r="A480" s="301" t="s">
        <v>1266</v>
      </c>
      <c r="B480" s="311" t="s">
        <v>1267</v>
      </c>
      <c r="C480" s="260"/>
      <c r="D480" s="260"/>
    </row>
    <row r="481" spans="1:4">
      <c r="A481" s="301" t="s">
        <v>1268</v>
      </c>
      <c r="B481" s="311" t="s">
        <v>1269</v>
      </c>
      <c r="C481" s="260"/>
      <c r="D481" s="260"/>
    </row>
    <row r="482" spans="1:4">
      <c r="A482" s="301" t="s">
        <v>1270</v>
      </c>
      <c r="B482" s="311" t="s">
        <v>1271</v>
      </c>
      <c r="C482" s="260"/>
      <c r="D482" s="260"/>
    </row>
    <row r="483" spans="1:4">
      <c r="A483" s="301" t="s">
        <v>1272</v>
      </c>
      <c r="B483" s="302" t="s">
        <v>1273</v>
      </c>
      <c r="C483" s="260"/>
      <c r="D483" s="260"/>
    </row>
    <row r="484" spans="1:4">
      <c r="A484" s="301" t="s">
        <v>1274</v>
      </c>
      <c r="B484" s="302" t="s">
        <v>1275</v>
      </c>
      <c r="C484" s="260"/>
      <c r="D484" s="260"/>
    </row>
    <row r="485" spans="1:4">
      <c r="A485" s="301" t="s">
        <v>1276</v>
      </c>
      <c r="B485" s="302" t="s">
        <v>1277</v>
      </c>
      <c r="C485" s="260"/>
      <c r="D485" s="260"/>
    </row>
    <row r="486" spans="1:4">
      <c r="A486" s="301" t="s">
        <v>1278</v>
      </c>
      <c r="B486" s="302" t="s">
        <v>1279</v>
      </c>
      <c r="C486" s="260"/>
      <c r="D486" s="260"/>
    </row>
    <row r="487" spans="1:4">
      <c r="A487" s="301" t="s">
        <v>1280</v>
      </c>
      <c r="B487" s="302" t="s">
        <v>1281</v>
      </c>
      <c r="C487" s="260"/>
      <c r="D487" s="260"/>
    </row>
    <row r="488" spans="1:4">
      <c r="A488" s="301" t="s">
        <v>1282</v>
      </c>
      <c r="B488" s="311" t="s">
        <v>1283</v>
      </c>
      <c r="C488" s="260"/>
      <c r="D488" s="260"/>
    </row>
    <row r="489" spans="1:4">
      <c r="A489" s="301" t="s">
        <v>1284</v>
      </c>
      <c r="B489" s="311" t="s">
        <v>1285</v>
      </c>
      <c r="C489" s="260"/>
      <c r="D489" s="260"/>
    </row>
    <row r="490" spans="1:4">
      <c r="A490" s="301" t="s">
        <v>1286</v>
      </c>
      <c r="B490" s="302" t="s">
        <v>1287</v>
      </c>
      <c r="C490" s="260"/>
      <c r="D490" s="260"/>
    </row>
    <row r="491" spans="1:4">
      <c r="A491" s="301" t="s">
        <v>1288</v>
      </c>
      <c r="B491" s="302" t="s">
        <v>1289</v>
      </c>
      <c r="C491" s="260"/>
      <c r="D491" s="260"/>
    </row>
    <row r="492" spans="1:4" ht="18.75">
      <c r="A492" s="300">
        <v>11</v>
      </c>
      <c r="B492" s="307" t="s">
        <v>1290</v>
      </c>
      <c r="C492" s="299"/>
      <c r="D492" s="299"/>
    </row>
    <row r="493" spans="1:4">
      <c r="A493" s="301" t="s">
        <v>1291</v>
      </c>
      <c r="B493" s="302" t="s">
        <v>1292</v>
      </c>
      <c r="C493" s="260"/>
      <c r="D493" s="260"/>
    </row>
    <row r="494" spans="1:4">
      <c r="A494" s="301" t="s">
        <v>1293</v>
      </c>
      <c r="B494" s="302" t="s">
        <v>1294</v>
      </c>
      <c r="C494" s="260"/>
      <c r="D494" s="260"/>
    </row>
    <row r="495" spans="1:4">
      <c r="A495" s="301" t="s">
        <v>1295</v>
      </c>
      <c r="B495" s="302" t="s">
        <v>1296</v>
      </c>
      <c r="C495" s="260"/>
      <c r="D495" s="260"/>
    </row>
    <row r="496" spans="1:4">
      <c r="A496" s="301" t="s">
        <v>1297</v>
      </c>
      <c r="B496" s="302" t="s">
        <v>1298</v>
      </c>
      <c r="C496" s="260"/>
      <c r="D496" s="260"/>
    </row>
    <row r="497" spans="1:4" ht="25.5">
      <c r="A497" s="301" t="s">
        <v>1299</v>
      </c>
      <c r="B497" s="302" t="s">
        <v>1300</v>
      </c>
      <c r="C497" s="260"/>
      <c r="D497" s="260"/>
    </row>
    <row r="498" spans="1:4" ht="25.5">
      <c r="A498" s="301" t="s">
        <v>1301</v>
      </c>
      <c r="B498" s="302" t="s">
        <v>1302</v>
      </c>
      <c r="C498" s="260"/>
      <c r="D498" s="260"/>
    </row>
    <row r="499" spans="1:4" ht="25.5">
      <c r="A499" s="301" t="s">
        <v>1303</v>
      </c>
      <c r="B499" s="302" t="s">
        <v>1304</v>
      </c>
      <c r="C499" s="260"/>
      <c r="D499" s="260"/>
    </row>
    <row r="500" spans="1:4">
      <c r="A500" s="301" t="s">
        <v>1305</v>
      </c>
      <c r="B500" s="302" t="s">
        <v>1306</v>
      </c>
      <c r="C500" s="260"/>
      <c r="D500" s="260"/>
    </row>
    <row r="501" spans="1:4">
      <c r="A501" s="301" t="s">
        <v>1307</v>
      </c>
      <c r="B501" s="302" t="s">
        <v>1308</v>
      </c>
      <c r="C501" s="260"/>
      <c r="D501" s="260"/>
    </row>
    <row r="502" spans="1:4">
      <c r="A502" s="301" t="s">
        <v>1309</v>
      </c>
      <c r="B502" s="302" t="s">
        <v>1310</v>
      </c>
      <c r="C502" s="260"/>
      <c r="D502" s="260"/>
    </row>
    <row r="503" spans="1:4">
      <c r="A503" s="301" t="s">
        <v>1311</v>
      </c>
      <c r="B503" s="302" t="s">
        <v>1312</v>
      </c>
      <c r="C503" s="260"/>
      <c r="D503" s="260"/>
    </row>
    <row r="504" spans="1:4">
      <c r="A504" s="301" t="s">
        <v>1313</v>
      </c>
      <c r="B504" s="302" t="s">
        <v>1314</v>
      </c>
      <c r="C504" s="260"/>
      <c r="D504" s="260"/>
    </row>
    <row r="505" spans="1:4">
      <c r="A505" s="301" t="s">
        <v>1315</v>
      </c>
      <c r="B505" s="302" t="s">
        <v>1316</v>
      </c>
      <c r="C505" s="260"/>
      <c r="D505" s="260"/>
    </row>
    <row r="506" spans="1:4">
      <c r="A506" s="301" t="s">
        <v>1317</v>
      </c>
      <c r="B506" s="302" t="s">
        <v>1318</v>
      </c>
      <c r="C506" s="260"/>
      <c r="D506" s="260"/>
    </row>
    <row r="507" spans="1:4">
      <c r="A507" s="301" t="s">
        <v>1319</v>
      </c>
      <c r="B507" s="302" t="s">
        <v>1320</v>
      </c>
      <c r="C507" s="260"/>
      <c r="D507" s="260"/>
    </row>
    <row r="508" spans="1:4">
      <c r="A508" s="301" t="s">
        <v>1321</v>
      </c>
      <c r="B508" s="302" t="s">
        <v>1322</v>
      </c>
      <c r="C508" s="260"/>
      <c r="D508" s="260"/>
    </row>
    <row r="509" spans="1:4">
      <c r="A509" s="301" t="s">
        <v>1323</v>
      </c>
      <c r="B509" s="302" t="s">
        <v>1324</v>
      </c>
      <c r="C509" s="260"/>
      <c r="D509" s="260"/>
    </row>
    <row r="510" spans="1:4">
      <c r="A510" s="301" t="s">
        <v>1325</v>
      </c>
      <c r="B510" s="302" t="s">
        <v>1326</v>
      </c>
      <c r="C510" s="260"/>
      <c r="D510" s="260"/>
    </row>
    <row r="511" spans="1:4">
      <c r="A511" s="301" t="s">
        <v>1327</v>
      </c>
      <c r="B511" s="302" t="s">
        <v>1328</v>
      </c>
      <c r="C511" s="260"/>
      <c r="D511" s="260"/>
    </row>
    <row r="512" spans="1:4">
      <c r="A512" s="301" t="s">
        <v>1329</v>
      </c>
      <c r="B512" s="302" t="s">
        <v>1330</v>
      </c>
      <c r="C512" s="260"/>
      <c r="D512" s="260"/>
    </row>
    <row r="513" spans="1:4">
      <c r="A513" s="301" t="s">
        <v>1331</v>
      </c>
      <c r="B513" s="302" t="s">
        <v>1332</v>
      </c>
      <c r="C513" s="260"/>
      <c r="D513" s="260"/>
    </row>
    <row r="514" spans="1:4">
      <c r="A514" s="301" t="s">
        <v>1333</v>
      </c>
      <c r="B514" s="302" t="s">
        <v>1334</v>
      </c>
      <c r="C514" s="260"/>
      <c r="D514" s="260"/>
    </row>
    <row r="515" spans="1:4">
      <c r="A515" s="301" t="s">
        <v>1335</v>
      </c>
      <c r="B515" s="302" t="s">
        <v>1336</v>
      </c>
      <c r="C515" s="260"/>
      <c r="D515" s="260"/>
    </row>
    <row r="516" spans="1:4">
      <c r="A516" s="301" t="s">
        <v>1337</v>
      </c>
      <c r="B516" s="302" t="s">
        <v>1338</v>
      </c>
      <c r="C516" s="260"/>
      <c r="D516" s="260"/>
    </row>
    <row r="517" spans="1:4">
      <c r="A517" s="301" t="s">
        <v>1339</v>
      </c>
      <c r="B517" s="302" t="s">
        <v>1340</v>
      </c>
      <c r="C517" s="260"/>
      <c r="D517" s="260"/>
    </row>
    <row r="518" spans="1:4">
      <c r="A518" s="301" t="s">
        <v>1341</v>
      </c>
      <c r="B518" s="302" t="s">
        <v>1342</v>
      </c>
      <c r="C518" s="260"/>
      <c r="D518" s="260"/>
    </row>
    <row r="519" spans="1:4">
      <c r="A519" s="301" t="s">
        <v>1343</v>
      </c>
      <c r="B519" s="302" t="s">
        <v>1344</v>
      </c>
      <c r="C519" s="260"/>
      <c r="D519" s="260"/>
    </row>
    <row r="520" spans="1:4">
      <c r="A520" s="301" t="s">
        <v>1345</v>
      </c>
      <c r="B520" s="302" t="s">
        <v>1346</v>
      </c>
      <c r="C520" s="260"/>
      <c r="D520" s="260"/>
    </row>
    <row r="521" spans="1:4">
      <c r="A521" s="301" t="s">
        <v>1347</v>
      </c>
      <c r="B521" s="302" t="s">
        <v>1348</v>
      </c>
      <c r="C521" s="260"/>
      <c r="D521" s="260"/>
    </row>
    <row r="522" spans="1:4">
      <c r="A522" s="301" t="s">
        <v>1349</v>
      </c>
      <c r="B522" s="302" t="s">
        <v>1350</v>
      </c>
      <c r="C522" s="260"/>
      <c r="D522" s="260"/>
    </row>
    <row r="523" spans="1:4">
      <c r="A523" s="301" t="s">
        <v>1351</v>
      </c>
      <c r="B523" s="302" t="s">
        <v>1352</v>
      </c>
      <c r="C523" s="260"/>
      <c r="D523" s="260"/>
    </row>
    <row r="524" spans="1:4">
      <c r="A524" s="301" t="s">
        <v>1353</v>
      </c>
      <c r="B524" s="302" t="s">
        <v>1354</v>
      </c>
      <c r="C524" s="260"/>
      <c r="D524" s="260"/>
    </row>
    <row r="525" spans="1:4">
      <c r="A525" s="301" t="s">
        <v>1355</v>
      </c>
      <c r="B525" s="302" t="s">
        <v>1356</v>
      </c>
      <c r="C525" s="260"/>
      <c r="D525" s="260"/>
    </row>
    <row r="526" spans="1:4">
      <c r="A526" s="301" t="s">
        <v>1357</v>
      </c>
      <c r="B526" s="302" t="s">
        <v>1358</v>
      </c>
      <c r="C526" s="260"/>
      <c r="D526" s="260"/>
    </row>
    <row r="527" spans="1:4">
      <c r="A527" s="301" t="s">
        <v>1359</v>
      </c>
      <c r="B527" s="302" t="s">
        <v>1360</v>
      </c>
      <c r="C527" s="260"/>
      <c r="D527" s="260"/>
    </row>
    <row r="528" spans="1:4">
      <c r="A528" s="301" t="s">
        <v>1361</v>
      </c>
      <c r="B528" s="302" t="s">
        <v>1362</v>
      </c>
      <c r="C528" s="260"/>
      <c r="D528" s="260"/>
    </row>
    <row r="529" spans="1:4">
      <c r="A529" s="301" t="s">
        <v>1363</v>
      </c>
      <c r="B529" s="303" t="s">
        <v>1364</v>
      </c>
      <c r="C529" s="260"/>
      <c r="D529" s="260"/>
    </row>
    <row r="530" spans="1:4" ht="18.75">
      <c r="A530" s="300">
        <v>12</v>
      </c>
      <c r="B530" s="307" t="s">
        <v>1365</v>
      </c>
      <c r="C530" s="299"/>
      <c r="D530" s="299"/>
    </row>
    <row r="531" spans="1:4">
      <c r="A531" s="301" t="s">
        <v>1366</v>
      </c>
      <c r="B531" s="311" t="s">
        <v>1367</v>
      </c>
      <c r="C531" s="260"/>
      <c r="D531" s="260"/>
    </row>
    <row r="532" spans="1:4">
      <c r="A532" s="301" t="s">
        <v>1368</v>
      </c>
      <c r="B532" s="311" t="s">
        <v>1369</v>
      </c>
      <c r="C532" s="260"/>
      <c r="D532" s="260"/>
    </row>
    <row r="533" spans="1:4">
      <c r="A533" s="301" t="s">
        <v>1370</v>
      </c>
      <c r="B533" s="302" t="s">
        <v>1371</v>
      </c>
      <c r="C533" s="260"/>
      <c r="D533" s="260"/>
    </row>
    <row r="534" spans="1:4">
      <c r="A534" s="301" t="s">
        <v>1372</v>
      </c>
      <c r="B534" s="302" t="s">
        <v>1373</v>
      </c>
      <c r="C534" s="260"/>
      <c r="D534" s="260"/>
    </row>
    <row r="535" spans="1:4">
      <c r="A535" s="301" t="s">
        <v>1374</v>
      </c>
      <c r="B535" s="302" t="s">
        <v>1375</v>
      </c>
      <c r="C535" s="260"/>
      <c r="D535" s="260"/>
    </row>
    <row r="536" spans="1:4">
      <c r="A536" s="301" t="s">
        <v>1376</v>
      </c>
      <c r="B536" s="303" t="s">
        <v>1377</v>
      </c>
      <c r="C536" s="260"/>
      <c r="D536" s="260"/>
    </row>
    <row r="537" spans="1:4">
      <c r="A537" s="301" t="s">
        <v>1378</v>
      </c>
      <c r="B537" s="302" t="s">
        <v>1379</v>
      </c>
      <c r="C537" s="260"/>
      <c r="D537" s="260"/>
    </row>
    <row r="538" spans="1:4">
      <c r="A538" s="301" t="s">
        <v>1380</v>
      </c>
      <c r="B538" s="302" t="s">
        <v>1381</v>
      </c>
      <c r="C538" s="260"/>
      <c r="D538" s="260"/>
    </row>
    <row r="539" spans="1:4">
      <c r="A539" s="301" t="s">
        <v>1382</v>
      </c>
      <c r="B539" s="302" t="s">
        <v>1383</v>
      </c>
      <c r="C539" s="260"/>
      <c r="D539" s="260"/>
    </row>
    <row r="540" spans="1:4">
      <c r="A540" s="301" t="s">
        <v>1384</v>
      </c>
      <c r="B540" s="302" t="s">
        <v>1385</v>
      </c>
      <c r="C540" s="260"/>
      <c r="D540" s="260"/>
    </row>
    <row r="541" spans="1:4">
      <c r="A541" s="301" t="s">
        <v>1386</v>
      </c>
      <c r="B541" s="302" t="s">
        <v>1387</v>
      </c>
      <c r="C541" s="260"/>
      <c r="D541" s="260"/>
    </row>
    <row r="542" spans="1:4">
      <c r="A542" s="301" t="s">
        <v>1388</v>
      </c>
      <c r="B542" s="302" t="s">
        <v>1389</v>
      </c>
      <c r="C542" s="260"/>
      <c r="D542" s="260"/>
    </row>
    <row r="543" spans="1:4">
      <c r="A543" s="301" t="s">
        <v>1390</v>
      </c>
      <c r="B543" s="311" t="s">
        <v>1391</v>
      </c>
      <c r="C543" s="260"/>
      <c r="D543" s="260"/>
    </row>
    <row r="544" spans="1:4">
      <c r="A544" s="301" t="s">
        <v>1392</v>
      </c>
      <c r="B544" s="303" t="s">
        <v>1393</v>
      </c>
      <c r="C544" s="260"/>
      <c r="D544" s="260"/>
    </row>
    <row r="545" spans="1:4">
      <c r="A545" s="301" t="s">
        <v>1394</v>
      </c>
      <c r="B545" s="302" t="s">
        <v>1395</v>
      </c>
      <c r="C545" s="260"/>
      <c r="D545" s="260"/>
    </row>
    <row r="546" spans="1:4">
      <c r="A546" s="301" t="s">
        <v>1396</v>
      </c>
      <c r="B546" s="302" t="s">
        <v>1397</v>
      </c>
      <c r="C546" s="260"/>
      <c r="D546" s="260"/>
    </row>
    <row r="547" spans="1:4" ht="18.75">
      <c r="A547" s="300">
        <v>13</v>
      </c>
      <c r="B547" s="307" t="s">
        <v>1398</v>
      </c>
      <c r="C547" s="299"/>
      <c r="D547" s="299"/>
    </row>
    <row r="548" spans="1:4">
      <c r="A548" s="301" t="s">
        <v>1399</v>
      </c>
      <c r="B548" s="302" t="s">
        <v>1400</v>
      </c>
      <c r="C548" s="260"/>
      <c r="D548" s="260"/>
    </row>
    <row r="549" spans="1:4">
      <c r="A549" s="301" t="s">
        <v>1401</v>
      </c>
      <c r="B549" s="302" t="s">
        <v>1402</v>
      </c>
      <c r="C549" s="260"/>
      <c r="D549" s="260"/>
    </row>
    <row r="550" spans="1:4">
      <c r="A550" s="301" t="s">
        <v>1403</v>
      </c>
      <c r="B550" s="302" t="s">
        <v>1404</v>
      </c>
      <c r="C550" s="260"/>
      <c r="D550" s="260"/>
    </row>
    <row r="551" spans="1:4" ht="25.5">
      <c r="A551" s="301" t="s">
        <v>1405</v>
      </c>
      <c r="B551" s="302" t="s">
        <v>1406</v>
      </c>
      <c r="C551" s="260"/>
      <c r="D551" s="260"/>
    </row>
    <row r="552" spans="1:4" ht="25.5">
      <c r="A552" s="301" t="s">
        <v>1407</v>
      </c>
      <c r="B552" s="302" t="s">
        <v>1408</v>
      </c>
      <c r="C552" s="260"/>
      <c r="D552" s="260"/>
    </row>
    <row r="553" spans="1:4" ht="25.5">
      <c r="A553" s="301" t="s">
        <v>1409</v>
      </c>
      <c r="B553" s="302" t="s">
        <v>1410</v>
      </c>
      <c r="C553" s="260"/>
      <c r="D553" s="260"/>
    </row>
    <row r="554" spans="1:4" ht="25.5">
      <c r="A554" s="301" t="s">
        <v>1411</v>
      </c>
      <c r="B554" s="302" t="s">
        <v>1412</v>
      </c>
      <c r="C554" s="260"/>
      <c r="D554" s="260"/>
    </row>
    <row r="555" spans="1:4">
      <c r="A555" s="301" t="s">
        <v>1413</v>
      </c>
      <c r="B555" s="302" t="s">
        <v>1414</v>
      </c>
      <c r="C555" s="260"/>
      <c r="D555" s="260"/>
    </row>
    <row r="556" spans="1:4">
      <c r="A556" s="301" t="s">
        <v>1415</v>
      </c>
      <c r="B556" s="302" t="s">
        <v>1416</v>
      </c>
      <c r="C556" s="260"/>
      <c r="D556" s="260"/>
    </row>
    <row r="557" spans="1:4">
      <c r="A557" s="301" t="s">
        <v>1417</v>
      </c>
      <c r="B557" s="302" t="s">
        <v>1418</v>
      </c>
      <c r="C557" s="260"/>
      <c r="D557" s="260"/>
    </row>
    <row r="558" spans="1:4">
      <c r="A558" s="301" t="s">
        <v>1419</v>
      </c>
      <c r="B558" s="302" t="s">
        <v>1420</v>
      </c>
      <c r="C558" s="260"/>
      <c r="D558" s="260"/>
    </row>
    <row r="559" spans="1:4">
      <c r="A559" s="301" t="s">
        <v>1421</v>
      </c>
      <c r="B559" s="302" t="s">
        <v>1422</v>
      </c>
      <c r="C559" s="260"/>
      <c r="D559" s="260"/>
    </row>
    <row r="560" spans="1:4">
      <c r="A560" s="306" t="s">
        <v>1423</v>
      </c>
      <c r="B560" s="311" t="s">
        <v>1424</v>
      </c>
      <c r="C560" s="260"/>
      <c r="D560" s="260"/>
    </row>
    <row r="561" spans="1:4">
      <c r="A561" s="306" t="s">
        <v>1425</v>
      </c>
      <c r="B561" s="311" t="s">
        <v>1426</v>
      </c>
      <c r="C561" s="260"/>
      <c r="D561" s="260"/>
    </row>
    <row r="562" spans="1:4">
      <c r="A562" s="301" t="s">
        <v>1427</v>
      </c>
      <c r="B562" s="302" t="s">
        <v>1428</v>
      </c>
      <c r="C562" s="260"/>
      <c r="D562" s="260"/>
    </row>
    <row r="563" spans="1:4">
      <c r="A563" s="301" t="s">
        <v>1429</v>
      </c>
      <c r="B563" s="302" t="s">
        <v>1430</v>
      </c>
      <c r="C563" s="260"/>
      <c r="D563" s="260"/>
    </row>
    <row r="564" spans="1:4">
      <c r="A564" s="301" t="s">
        <v>1431</v>
      </c>
      <c r="B564" s="302" t="s">
        <v>1432</v>
      </c>
      <c r="C564" s="260"/>
      <c r="D564" s="260"/>
    </row>
    <row r="565" spans="1:4">
      <c r="A565" s="301" t="s">
        <v>1433</v>
      </c>
      <c r="B565" s="311" t="s">
        <v>1434</v>
      </c>
      <c r="C565" s="260"/>
      <c r="D565" s="260"/>
    </row>
    <row r="566" spans="1:4" ht="18.75">
      <c r="A566" s="300">
        <v>14</v>
      </c>
      <c r="B566" s="307" t="s">
        <v>1435</v>
      </c>
      <c r="C566" s="299"/>
      <c r="D566" s="299"/>
    </row>
    <row r="567" spans="1:4">
      <c r="A567" s="301" t="s">
        <v>1436</v>
      </c>
      <c r="B567" s="302" t="s">
        <v>1437</v>
      </c>
      <c r="C567" s="260"/>
      <c r="D567" s="260"/>
    </row>
    <row r="568" spans="1:4">
      <c r="A568" s="301" t="s">
        <v>1438</v>
      </c>
      <c r="B568" s="302" t="s">
        <v>1439</v>
      </c>
      <c r="C568" s="260"/>
      <c r="D568" s="260"/>
    </row>
    <row r="569" spans="1:4">
      <c r="A569" s="301" t="s">
        <v>1440</v>
      </c>
      <c r="B569" s="302" t="s">
        <v>1441</v>
      </c>
      <c r="C569" s="260"/>
      <c r="D569" s="260"/>
    </row>
    <row r="570" spans="1:4">
      <c r="A570" s="301" t="s">
        <v>1442</v>
      </c>
      <c r="B570" s="302" t="s">
        <v>1443</v>
      </c>
      <c r="C570" s="260"/>
      <c r="D570" s="260"/>
    </row>
    <row r="571" spans="1:4">
      <c r="A571" s="301" t="s">
        <v>1444</v>
      </c>
      <c r="B571" s="311" t="s">
        <v>1445</v>
      </c>
      <c r="C571" s="260"/>
      <c r="D571" s="260"/>
    </row>
    <row r="572" spans="1:4">
      <c r="A572" s="301" t="s">
        <v>1446</v>
      </c>
      <c r="B572" s="311" t="s">
        <v>1447</v>
      </c>
      <c r="C572" s="260"/>
      <c r="D572" s="260"/>
    </row>
    <row r="573" spans="1:4" ht="25.5">
      <c r="A573" s="301" t="s">
        <v>1448</v>
      </c>
      <c r="B573" s="311" t="s">
        <v>1449</v>
      </c>
      <c r="C573" s="260"/>
      <c r="D573" s="260"/>
    </row>
    <row r="574" spans="1:4" ht="25.5">
      <c r="A574" s="301" t="s">
        <v>1450</v>
      </c>
      <c r="B574" s="311" t="s">
        <v>1451</v>
      </c>
      <c r="C574" s="260"/>
      <c r="D574" s="260"/>
    </row>
    <row r="575" spans="1:4">
      <c r="A575" s="301" t="s">
        <v>1452</v>
      </c>
      <c r="B575" s="302" t="s">
        <v>1453</v>
      </c>
      <c r="C575" s="260"/>
      <c r="D575" s="260"/>
    </row>
    <row r="576" spans="1:4">
      <c r="A576" s="312" t="s">
        <v>1454</v>
      </c>
      <c r="B576" s="313" t="s">
        <v>1455</v>
      </c>
      <c r="C576" s="260"/>
      <c r="D576" s="260"/>
    </row>
    <row r="577" spans="1:4">
      <c r="A577" s="312" t="s">
        <v>1456</v>
      </c>
      <c r="B577" s="313" t="s">
        <v>1457</v>
      </c>
      <c r="C577" s="260"/>
      <c r="D577" s="260"/>
    </row>
    <row r="578" spans="1:4">
      <c r="A578" s="312" t="s">
        <v>1458</v>
      </c>
      <c r="B578" s="313" t="s">
        <v>1459</v>
      </c>
      <c r="C578" s="260"/>
      <c r="D578" s="260"/>
    </row>
    <row r="579" spans="1:4">
      <c r="A579" s="312" t="s">
        <v>1460</v>
      </c>
      <c r="B579" s="313" t="s">
        <v>1461</v>
      </c>
      <c r="C579" s="260"/>
      <c r="D579" s="260"/>
    </row>
    <row r="580" spans="1:4">
      <c r="A580" s="312" t="s">
        <v>1462</v>
      </c>
      <c r="B580" s="313" t="s">
        <v>1463</v>
      </c>
      <c r="C580" s="260"/>
      <c r="D580" s="260"/>
    </row>
    <row r="581" spans="1:4" ht="18.75">
      <c r="A581" s="300">
        <v>15</v>
      </c>
      <c r="B581" s="307" t="s">
        <v>1464</v>
      </c>
      <c r="C581" s="299"/>
      <c r="D581" s="299"/>
    </row>
    <row r="582" spans="1:4" ht="25.5">
      <c r="A582" s="301" t="s">
        <v>1465</v>
      </c>
      <c r="B582" s="302" t="s">
        <v>1466</v>
      </c>
      <c r="C582" s="260"/>
      <c r="D582" s="260"/>
    </row>
    <row r="583" spans="1:4">
      <c r="A583" s="301" t="s">
        <v>1467</v>
      </c>
      <c r="B583" s="302" t="s">
        <v>1468</v>
      </c>
      <c r="C583" s="260"/>
      <c r="D583" s="260"/>
    </row>
    <row r="584" spans="1:4">
      <c r="A584" s="301" t="s">
        <v>1469</v>
      </c>
      <c r="B584" s="302" t="s">
        <v>1470</v>
      </c>
      <c r="C584" s="260"/>
      <c r="D584" s="260"/>
    </row>
    <row r="585" spans="1:4">
      <c r="A585" s="301" t="s">
        <v>1471</v>
      </c>
      <c r="B585" s="302" t="s">
        <v>1472</v>
      </c>
      <c r="C585" s="260"/>
      <c r="D585" s="260"/>
    </row>
    <row r="586" spans="1:4">
      <c r="A586" s="301" t="s">
        <v>1473</v>
      </c>
      <c r="B586" s="302" t="s">
        <v>1474</v>
      </c>
      <c r="C586" s="260"/>
      <c r="D586" s="260"/>
    </row>
    <row r="587" spans="1:4" ht="25.5">
      <c r="A587" s="301" t="s">
        <v>1475</v>
      </c>
      <c r="B587" s="302" t="s">
        <v>1476</v>
      </c>
      <c r="C587" s="260"/>
      <c r="D587" s="260"/>
    </row>
    <row r="588" spans="1:4" ht="25.5">
      <c r="A588" s="301" t="s">
        <v>1477</v>
      </c>
      <c r="B588" s="302" t="s">
        <v>1478</v>
      </c>
      <c r="C588" s="260"/>
      <c r="D588" s="260"/>
    </row>
    <row r="589" spans="1:4" ht="25.5">
      <c r="A589" s="301" t="s">
        <v>1479</v>
      </c>
      <c r="B589" s="302" t="s">
        <v>1480</v>
      </c>
      <c r="C589" s="260"/>
      <c r="D589" s="260"/>
    </row>
    <row r="590" spans="1:4" ht="25.5">
      <c r="A590" s="301" t="s">
        <v>1481</v>
      </c>
      <c r="B590" s="302" t="s">
        <v>1482</v>
      </c>
      <c r="C590" s="260"/>
      <c r="D590" s="260"/>
    </row>
    <row r="591" spans="1:4">
      <c r="A591" s="301" t="s">
        <v>1483</v>
      </c>
      <c r="B591" s="302" t="s">
        <v>1484</v>
      </c>
      <c r="C591" s="260"/>
      <c r="D591" s="260"/>
    </row>
    <row r="592" spans="1:4">
      <c r="A592" s="301" t="s">
        <v>1485</v>
      </c>
      <c r="B592" s="302" t="s">
        <v>1486</v>
      </c>
      <c r="C592" s="260"/>
      <c r="D592" s="260"/>
    </row>
    <row r="593" spans="1:4">
      <c r="A593" s="301" t="s">
        <v>1487</v>
      </c>
      <c r="B593" s="302" t="s">
        <v>1488</v>
      </c>
      <c r="C593" s="260"/>
      <c r="D593" s="260"/>
    </row>
    <row r="594" spans="1:4">
      <c r="A594" s="301" t="s">
        <v>1489</v>
      </c>
      <c r="B594" s="302" t="s">
        <v>1490</v>
      </c>
      <c r="C594" s="260"/>
      <c r="D594" s="260"/>
    </row>
    <row r="595" spans="1:4" ht="25.5">
      <c r="A595" s="301" t="s">
        <v>1491</v>
      </c>
      <c r="B595" s="302" t="s">
        <v>1492</v>
      </c>
      <c r="C595" s="260"/>
      <c r="D595" s="260"/>
    </row>
    <row r="596" spans="1:4" ht="25.5">
      <c r="A596" s="301" t="s">
        <v>1493</v>
      </c>
      <c r="B596" s="302" t="s">
        <v>1494</v>
      </c>
      <c r="C596" s="260"/>
      <c r="D596" s="260"/>
    </row>
    <row r="597" spans="1:4" ht="25.5">
      <c r="A597" s="301" t="s">
        <v>1495</v>
      </c>
      <c r="B597" s="302" t="s">
        <v>1496</v>
      </c>
      <c r="C597" s="260"/>
      <c r="D597" s="260"/>
    </row>
    <row r="598" spans="1:4" ht="25.5">
      <c r="A598" s="301" t="s">
        <v>1497</v>
      </c>
      <c r="B598" s="302" t="s">
        <v>1498</v>
      </c>
      <c r="C598" s="260"/>
      <c r="D598" s="260"/>
    </row>
    <row r="599" spans="1:4" ht="25.5">
      <c r="A599" s="301" t="s">
        <v>1499</v>
      </c>
      <c r="B599" s="302" t="s">
        <v>1500</v>
      </c>
      <c r="C599" s="260"/>
      <c r="D599" s="260"/>
    </row>
    <row r="600" spans="1:4" ht="25.5">
      <c r="A600" s="301" t="s">
        <v>1501</v>
      </c>
      <c r="B600" s="302" t="s">
        <v>1502</v>
      </c>
      <c r="C600" s="260"/>
      <c r="D600" s="260"/>
    </row>
    <row r="601" spans="1:4" ht="25.5">
      <c r="A601" s="301" t="s">
        <v>1503</v>
      </c>
      <c r="B601" s="302" t="s">
        <v>1504</v>
      </c>
      <c r="C601" s="260"/>
      <c r="D601" s="260"/>
    </row>
    <row r="602" spans="1:4" ht="25.5">
      <c r="A602" s="301" t="s">
        <v>1505</v>
      </c>
      <c r="B602" s="302" t="s">
        <v>1506</v>
      </c>
      <c r="C602" s="260"/>
      <c r="D602" s="260"/>
    </row>
    <row r="603" spans="1:4" ht="25.5">
      <c r="A603" s="301" t="s">
        <v>1507</v>
      </c>
      <c r="B603" s="302" t="s">
        <v>1508</v>
      </c>
      <c r="C603" s="260"/>
      <c r="D603" s="260"/>
    </row>
    <row r="604" spans="1:4" ht="25.5">
      <c r="A604" s="301" t="s">
        <v>1509</v>
      </c>
      <c r="B604" s="302" t="s">
        <v>1510</v>
      </c>
      <c r="C604" s="260"/>
      <c r="D604" s="260"/>
    </row>
    <row r="605" spans="1:4" ht="25.5">
      <c r="A605" s="301" t="s">
        <v>1511</v>
      </c>
      <c r="B605" s="302" t="s">
        <v>1512</v>
      </c>
      <c r="C605" s="260"/>
      <c r="D605" s="260"/>
    </row>
    <row r="606" spans="1:4" ht="25.5">
      <c r="A606" s="301" t="s">
        <v>1513</v>
      </c>
      <c r="B606" s="302" t="s">
        <v>1514</v>
      </c>
      <c r="C606" s="260"/>
      <c r="D606" s="260"/>
    </row>
    <row r="607" spans="1:4" ht="37.5">
      <c r="A607" s="300">
        <v>16</v>
      </c>
      <c r="B607" s="307" t="s">
        <v>1515</v>
      </c>
      <c r="C607" s="299"/>
      <c r="D607" s="299"/>
    </row>
    <row r="608" spans="1:4">
      <c r="A608" s="301" t="s">
        <v>1516</v>
      </c>
      <c r="B608" s="302" t="s">
        <v>1517</v>
      </c>
      <c r="C608" s="260"/>
      <c r="D608" s="260"/>
    </row>
    <row r="609" spans="1:4" ht="25.5">
      <c r="A609" s="301" t="s">
        <v>1518</v>
      </c>
      <c r="B609" s="302" t="s">
        <v>1519</v>
      </c>
      <c r="C609" s="260"/>
      <c r="D609" s="260"/>
    </row>
    <row r="610" spans="1:4" ht="25.5">
      <c r="A610" s="301" t="s">
        <v>1520</v>
      </c>
      <c r="B610" s="302" t="s">
        <v>1521</v>
      </c>
      <c r="C610" s="260"/>
      <c r="D610" s="260"/>
    </row>
    <row r="611" spans="1:4">
      <c r="A611" s="301" t="s">
        <v>1522</v>
      </c>
      <c r="B611" s="302" t="s">
        <v>1523</v>
      </c>
      <c r="C611" s="260"/>
      <c r="D611" s="260"/>
    </row>
    <row r="612" spans="1:4" ht="25.5">
      <c r="A612" s="301" t="s">
        <v>1524</v>
      </c>
      <c r="B612" s="302" t="s">
        <v>1525</v>
      </c>
      <c r="C612" s="260"/>
      <c r="D612" s="260"/>
    </row>
    <row r="613" spans="1:4" ht="25.5">
      <c r="A613" s="301" t="s">
        <v>1526</v>
      </c>
      <c r="B613" s="302" t="s">
        <v>1527</v>
      </c>
      <c r="C613" s="260"/>
      <c r="D613" s="260"/>
    </row>
    <row r="614" spans="1:4">
      <c r="A614" s="301" t="s">
        <v>1528</v>
      </c>
      <c r="B614" s="302" t="s">
        <v>1529</v>
      </c>
      <c r="C614" s="260"/>
      <c r="D614" s="260"/>
    </row>
    <row r="615" spans="1:4">
      <c r="A615" s="301" t="s">
        <v>1530</v>
      </c>
      <c r="B615" s="302" t="s">
        <v>1531</v>
      </c>
      <c r="C615" s="260"/>
      <c r="D615" s="260"/>
    </row>
    <row r="616" spans="1:4">
      <c r="A616" s="301" t="s">
        <v>1532</v>
      </c>
      <c r="B616" s="302" t="s">
        <v>1533</v>
      </c>
      <c r="C616" s="260"/>
      <c r="D616" s="260"/>
    </row>
    <row r="617" spans="1:4" ht="23.25">
      <c r="A617" s="314">
        <v>17</v>
      </c>
      <c r="B617" s="307" t="s">
        <v>1534</v>
      </c>
      <c r="C617" s="299"/>
      <c r="D617" s="299"/>
    </row>
    <row r="618" spans="1:4">
      <c r="A618" s="301" t="s">
        <v>1535</v>
      </c>
      <c r="B618" s="303" t="s">
        <v>1536</v>
      </c>
      <c r="C618" s="260"/>
      <c r="D618" s="260"/>
    </row>
    <row r="619" spans="1:4">
      <c r="A619" s="301" t="s">
        <v>1537</v>
      </c>
      <c r="B619" s="302" t="s">
        <v>1538</v>
      </c>
      <c r="C619" s="260"/>
      <c r="D619" s="260"/>
    </row>
    <row r="620" spans="1:4">
      <c r="A620" s="301" t="s">
        <v>1539</v>
      </c>
      <c r="B620" s="302" t="s">
        <v>1540</v>
      </c>
      <c r="C620" s="260"/>
      <c r="D620" s="260"/>
    </row>
    <row r="621" spans="1:4" ht="25.5">
      <c r="A621" s="301" t="s">
        <v>1541</v>
      </c>
      <c r="B621" s="302" t="s">
        <v>1542</v>
      </c>
      <c r="C621" s="260"/>
      <c r="D621" s="260"/>
    </row>
    <row r="622" spans="1:4">
      <c r="A622" s="301" t="s">
        <v>1543</v>
      </c>
      <c r="B622" s="302" t="s">
        <v>1544</v>
      </c>
      <c r="C622" s="260"/>
      <c r="D622" s="260"/>
    </row>
    <row r="623" spans="1:4">
      <c r="A623" s="301" t="s">
        <v>1545</v>
      </c>
      <c r="B623" s="302" t="s">
        <v>1546</v>
      </c>
      <c r="C623" s="260"/>
      <c r="D623" s="260"/>
    </row>
    <row r="624" spans="1:4">
      <c r="A624" s="301" t="s">
        <v>1547</v>
      </c>
      <c r="B624" s="302" t="s">
        <v>1548</v>
      </c>
      <c r="C624" s="260"/>
      <c r="D624" s="260"/>
    </row>
    <row r="625" spans="1:4" ht="25.5">
      <c r="A625" s="301" t="s">
        <v>1549</v>
      </c>
      <c r="B625" s="302" t="s">
        <v>1550</v>
      </c>
      <c r="C625" s="260"/>
      <c r="D625" s="260"/>
    </row>
    <row r="626" spans="1:4" ht="25.5">
      <c r="A626" s="301" t="s">
        <v>1551</v>
      </c>
      <c r="B626" s="302" t="s">
        <v>1552</v>
      </c>
      <c r="C626" s="260"/>
      <c r="D626" s="260"/>
    </row>
    <row r="627" spans="1:4">
      <c r="A627" s="301" t="s">
        <v>1553</v>
      </c>
      <c r="B627" s="302" t="s">
        <v>1554</v>
      </c>
      <c r="C627" s="260"/>
      <c r="D627" s="260"/>
    </row>
    <row r="628" spans="1:4">
      <c r="A628" s="301" t="s">
        <v>1555</v>
      </c>
      <c r="B628" s="302" t="s">
        <v>1556</v>
      </c>
      <c r="C628" s="260"/>
      <c r="D628" s="260"/>
    </row>
    <row r="629" spans="1:4">
      <c r="A629" s="301" t="s">
        <v>1557</v>
      </c>
      <c r="B629" s="302" t="s">
        <v>1558</v>
      </c>
      <c r="C629" s="260"/>
      <c r="D629" s="260"/>
    </row>
    <row r="630" spans="1:4">
      <c r="A630" s="301" t="s">
        <v>1559</v>
      </c>
      <c r="B630" s="302" t="s">
        <v>1560</v>
      </c>
      <c r="C630" s="260"/>
      <c r="D630" s="260"/>
    </row>
    <row r="631" spans="1:4">
      <c r="A631" s="301" t="s">
        <v>1561</v>
      </c>
      <c r="B631" s="302" t="s">
        <v>1562</v>
      </c>
      <c r="C631" s="260"/>
      <c r="D631" s="260"/>
    </row>
    <row r="632" spans="1:4">
      <c r="A632" s="301" t="s">
        <v>1563</v>
      </c>
      <c r="B632" s="302" t="s">
        <v>1564</v>
      </c>
      <c r="C632" s="260"/>
      <c r="D632" s="260"/>
    </row>
    <row r="633" spans="1:4">
      <c r="A633" s="301" t="s">
        <v>1565</v>
      </c>
      <c r="B633" s="302" t="s">
        <v>1566</v>
      </c>
      <c r="C633" s="260"/>
      <c r="D633" s="260"/>
    </row>
    <row r="634" spans="1:4">
      <c r="A634" s="301" t="s">
        <v>1567</v>
      </c>
      <c r="B634" s="302" t="s">
        <v>1568</v>
      </c>
      <c r="C634" s="260"/>
      <c r="D634" s="260"/>
    </row>
    <row r="635" spans="1:4">
      <c r="A635" s="301" t="s">
        <v>1569</v>
      </c>
      <c r="B635" s="302" t="s">
        <v>1570</v>
      </c>
      <c r="C635" s="260"/>
      <c r="D635" s="260"/>
    </row>
    <row r="636" spans="1:4" ht="18.75">
      <c r="A636" s="300">
        <v>18</v>
      </c>
      <c r="B636" s="307" t="s">
        <v>1571</v>
      </c>
      <c r="C636" s="299"/>
      <c r="D636" s="299"/>
    </row>
    <row r="637" spans="1:4">
      <c r="A637" s="301" t="s">
        <v>1572</v>
      </c>
      <c r="B637" s="302" t="s">
        <v>1573</v>
      </c>
      <c r="C637" s="260"/>
      <c r="D637" s="260"/>
    </row>
    <row r="638" spans="1:4">
      <c r="A638" s="301" t="s">
        <v>1574</v>
      </c>
      <c r="B638" s="302" t="s">
        <v>1575</v>
      </c>
      <c r="C638" s="260"/>
      <c r="D638" s="260"/>
    </row>
    <row r="639" spans="1:4">
      <c r="A639" s="301" t="s">
        <v>1576</v>
      </c>
      <c r="B639" s="302" t="s">
        <v>1577</v>
      </c>
      <c r="C639" s="260"/>
      <c r="D639" s="260"/>
    </row>
    <row r="640" spans="1:4">
      <c r="A640" s="301" t="s">
        <v>1578</v>
      </c>
      <c r="B640" s="302" t="s">
        <v>1579</v>
      </c>
      <c r="C640" s="260"/>
      <c r="D640" s="260"/>
    </row>
    <row r="641" spans="1:4">
      <c r="A641" s="301" t="s">
        <v>1580</v>
      </c>
      <c r="B641" s="302" t="s">
        <v>1581</v>
      </c>
      <c r="C641" s="260"/>
      <c r="D641" s="260"/>
    </row>
    <row r="642" spans="1:4">
      <c r="A642" s="301" t="s">
        <v>1582</v>
      </c>
      <c r="B642" s="302" t="s">
        <v>1583</v>
      </c>
      <c r="C642" s="260"/>
      <c r="D642" s="260"/>
    </row>
    <row r="643" spans="1:4">
      <c r="A643" s="301" t="s">
        <v>1584</v>
      </c>
      <c r="B643" s="302" t="s">
        <v>1585</v>
      </c>
      <c r="C643" s="260"/>
      <c r="D643" s="260"/>
    </row>
    <row r="644" spans="1:4">
      <c r="A644" s="301" t="s">
        <v>1586</v>
      </c>
      <c r="B644" s="302" t="s">
        <v>1587</v>
      </c>
      <c r="C644" s="260"/>
      <c r="D644" s="260"/>
    </row>
    <row r="645" spans="1:4">
      <c r="A645" s="301" t="s">
        <v>1588</v>
      </c>
      <c r="B645" s="302" t="s">
        <v>1589</v>
      </c>
      <c r="C645" s="260"/>
      <c r="D645" s="260"/>
    </row>
    <row r="646" spans="1:4">
      <c r="A646" s="301" t="s">
        <v>1590</v>
      </c>
      <c r="B646" s="302" t="s">
        <v>1591</v>
      </c>
      <c r="C646" s="260"/>
      <c r="D646" s="260"/>
    </row>
    <row r="647" spans="1:4" ht="25.5">
      <c r="A647" s="301" t="s">
        <v>1592</v>
      </c>
      <c r="B647" s="302" t="s">
        <v>1593</v>
      </c>
      <c r="C647" s="260"/>
      <c r="D647" s="260"/>
    </row>
    <row r="648" spans="1:4" ht="25.5">
      <c r="A648" s="301" t="s">
        <v>1594</v>
      </c>
      <c r="B648" s="302" t="s">
        <v>1595</v>
      </c>
      <c r="C648" s="260"/>
      <c r="D648" s="260"/>
    </row>
    <row r="649" spans="1:4">
      <c r="A649" s="301" t="s">
        <v>1596</v>
      </c>
      <c r="B649" s="302" t="s">
        <v>1597</v>
      </c>
      <c r="C649" s="260"/>
      <c r="D649" s="260"/>
    </row>
    <row r="650" spans="1:4">
      <c r="A650" s="301" t="s">
        <v>1598</v>
      </c>
      <c r="B650" s="302" t="s">
        <v>1599</v>
      </c>
      <c r="C650" s="260"/>
      <c r="D650" s="260"/>
    </row>
    <row r="651" spans="1:4">
      <c r="A651" s="301" t="s">
        <v>1600</v>
      </c>
      <c r="B651" s="302" t="s">
        <v>1601</v>
      </c>
      <c r="C651" s="260"/>
      <c r="D651" s="260"/>
    </row>
    <row r="652" spans="1:4">
      <c r="A652" s="301" t="s">
        <v>1602</v>
      </c>
      <c r="B652" s="302" t="s">
        <v>1603</v>
      </c>
      <c r="C652" s="260"/>
      <c r="D652" s="260"/>
    </row>
    <row r="653" spans="1:4">
      <c r="A653" s="301" t="s">
        <v>1604</v>
      </c>
      <c r="B653" s="302" t="s">
        <v>1605</v>
      </c>
      <c r="C653" s="260"/>
      <c r="D653" s="260"/>
    </row>
    <row r="654" spans="1:4">
      <c r="A654" s="301" t="s">
        <v>1606</v>
      </c>
      <c r="B654" s="302" t="s">
        <v>1607</v>
      </c>
      <c r="C654" s="260"/>
      <c r="D654" s="260"/>
    </row>
    <row r="655" spans="1:4" ht="18.75">
      <c r="A655" s="300">
        <v>19</v>
      </c>
      <c r="B655" s="307" t="s">
        <v>1608</v>
      </c>
      <c r="C655" s="299"/>
      <c r="D655" s="299"/>
    </row>
    <row r="656" spans="1:4">
      <c r="A656" s="301" t="s">
        <v>1609</v>
      </c>
      <c r="B656" s="313" t="s">
        <v>1610</v>
      </c>
      <c r="C656" s="260"/>
      <c r="D656" s="260"/>
    </row>
    <row r="657" spans="1:4">
      <c r="A657" s="301" t="s">
        <v>1611</v>
      </c>
      <c r="B657" s="313" t="s">
        <v>1612</v>
      </c>
      <c r="C657" s="260"/>
      <c r="D657" s="260"/>
    </row>
    <row r="658" spans="1:4">
      <c r="A658" s="301" t="s">
        <v>1613</v>
      </c>
      <c r="B658" s="313" t="s">
        <v>1614</v>
      </c>
      <c r="C658" s="260"/>
      <c r="D658" s="260"/>
    </row>
    <row r="659" spans="1:4">
      <c r="A659" s="301" t="s">
        <v>1615</v>
      </c>
      <c r="B659" s="313" t="s">
        <v>1616</v>
      </c>
      <c r="C659" s="260"/>
      <c r="D659" s="260"/>
    </row>
    <row r="660" spans="1:4" ht="25.5">
      <c r="A660" s="301" t="s">
        <v>1617</v>
      </c>
      <c r="B660" s="313" t="s">
        <v>1618</v>
      </c>
      <c r="C660" s="260"/>
      <c r="D660" s="260"/>
    </row>
    <row r="661" spans="1:4">
      <c r="A661" s="301" t="s">
        <v>1619</v>
      </c>
      <c r="B661" s="313" t="s">
        <v>1620</v>
      </c>
      <c r="C661" s="260"/>
      <c r="D661" s="260"/>
    </row>
    <row r="662" spans="1:4">
      <c r="A662" s="301" t="s">
        <v>1621</v>
      </c>
      <c r="B662" s="313" t="s">
        <v>1622</v>
      </c>
      <c r="C662" s="260"/>
      <c r="D662" s="260"/>
    </row>
    <row r="663" spans="1:4">
      <c r="A663" s="301" t="s">
        <v>1623</v>
      </c>
      <c r="B663" s="313" t="s">
        <v>1624</v>
      </c>
      <c r="C663" s="260"/>
      <c r="D663" s="260"/>
    </row>
    <row r="664" spans="1:4">
      <c r="A664" s="301" t="s">
        <v>1625</v>
      </c>
      <c r="B664" s="313" t="s">
        <v>1626</v>
      </c>
      <c r="C664" s="260"/>
      <c r="D664" s="260"/>
    </row>
    <row r="665" spans="1:4">
      <c r="A665" s="301" t="s">
        <v>1627</v>
      </c>
      <c r="B665" s="313" t="s">
        <v>1628</v>
      </c>
      <c r="C665" s="260"/>
      <c r="D665" s="260"/>
    </row>
    <row r="666" spans="1:4">
      <c r="A666" s="301" t="s">
        <v>1629</v>
      </c>
      <c r="B666" s="313" t="s">
        <v>1630</v>
      </c>
      <c r="C666" s="260"/>
      <c r="D666" s="260"/>
    </row>
    <row r="667" spans="1:4" ht="37.5">
      <c r="A667" s="300">
        <v>20</v>
      </c>
      <c r="B667" s="307" t="s">
        <v>1631</v>
      </c>
      <c r="C667" s="299"/>
      <c r="D667" s="299"/>
    </row>
    <row r="668" spans="1:4">
      <c r="A668" s="301" t="s">
        <v>1632</v>
      </c>
      <c r="B668" s="302" t="s">
        <v>1633</v>
      </c>
      <c r="C668" s="260"/>
      <c r="D668" s="260"/>
    </row>
    <row r="669" spans="1:4">
      <c r="A669" s="301" t="s">
        <v>1634</v>
      </c>
      <c r="B669" s="302" t="s">
        <v>1635</v>
      </c>
      <c r="C669" s="260"/>
      <c r="D669" s="260"/>
    </row>
    <row r="670" spans="1:4">
      <c r="A670" s="301" t="s">
        <v>1636</v>
      </c>
      <c r="B670" s="302" t="s">
        <v>1637</v>
      </c>
      <c r="C670" s="260"/>
      <c r="D670" s="260"/>
    </row>
    <row r="671" spans="1:4">
      <c r="A671" s="301" t="s">
        <v>1638</v>
      </c>
      <c r="B671" s="302" t="s">
        <v>1639</v>
      </c>
      <c r="C671" s="260"/>
      <c r="D671" s="260"/>
    </row>
    <row r="672" spans="1:4">
      <c r="A672" s="301" t="s">
        <v>1640</v>
      </c>
      <c r="B672" s="302" t="s">
        <v>1641</v>
      </c>
      <c r="C672" s="260"/>
      <c r="D672" s="260"/>
    </row>
    <row r="673" spans="1:4">
      <c r="A673" s="301" t="s">
        <v>1642</v>
      </c>
      <c r="B673" s="302" t="s">
        <v>1643</v>
      </c>
      <c r="C673" s="260"/>
      <c r="D673" s="260"/>
    </row>
    <row r="674" spans="1:4" ht="18.75">
      <c r="A674" s="300">
        <v>21</v>
      </c>
      <c r="B674" s="307" t="s">
        <v>1644</v>
      </c>
      <c r="C674" s="299"/>
      <c r="D674" s="299"/>
    </row>
    <row r="675" spans="1:4">
      <c r="A675" s="301" t="s">
        <v>1645</v>
      </c>
      <c r="B675" s="302" t="s">
        <v>1646</v>
      </c>
      <c r="C675" s="260"/>
      <c r="D675" s="260"/>
    </row>
    <row r="676" spans="1:4" ht="25.5">
      <c r="A676" s="301" t="s">
        <v>1647</v>
      </c>
      <c r="B676" s="302" t="s">
        <v>1648</v>
      </c>
      <c r="C676" s="260"/>
      <c r="D676" s="260"/>
    </row>
    <row r="677" spans="1:4" ht="25.5">
      <c r="A677" s="301" t="s">
        <v>1649</v>
      </c>
      <c r="B677" s="302" t="s">
        <v>1650</v>
      </c>
      <c r="C677" s="260"/>
      <c r="D677" s="260"/>
    </row>
    <row r="678" spans="1:4">
      <c r="A678" s="301" t="s">
        <v>1651</v>
      </c>
      <c r="B678" s="302" t="s">
        <v>1652</v>
      </c>
      <c r="C678" s="260"/>
      <c r="D678" s="260"/>
    </row>
    <row r="679" spans="1:4">
      <c r="A679" s="301" t="s">
        <v>1653</v>
      </c>
      <c r="B679" s="311" t="s">
        <v>1654</v>
      </c>
      <c r="C679" s="260"/>
      <c r="D679" s="260"/>
    </row>
    <row r="680" spans="1:4">
      <c r="A680" s="301" t="s">
        <v>1655</v>
      </c>
      <c r="B680" s="311" t="s">
        <v>1656</v>
      </c>
      <c r="C680" s="260"/>
      <c r="D680" s="260"/>
    </row>
    <row r="681" spans="1:4">
      <c r="A681" s="301" t="s">
        <v>1657</v>
      </c>
      <c r="B681" s="302" t="s">
        <v>1658</v>
      </c>
      <c r="C681" s="260"/>
      <c r="D681" s="260"/>
    </row>
    <row r="682" spans="1:4">
      <c r="A682" s="301" t="s">
        <v>1659</v>
      </c>
      <c r="B682" s="311" t="s">
        <v>1660</v>
      </c>
      <c r="C682" s="260"/>
      <c r="D682" s="260"/>
    </row>
    <row r="683" spans="1:4">
      <c r="A683" s="301" t="s">
        <v>1661</v>
      </c>
      <c r="B683" s="311" t="s">
        <v>1662</v>
      </c>
      <c r="C683" s="260"/>
      <c r="D683" s="260"/>
    </row>
    <row r="684" spans="1:4" ht="25.5">
      <c r="A684" s="301" t="s">
        <v>1663</v>
      </c>
      <c r="B684" s="311" t="s">
        <v>1664</v>
      </c>
      <c r="C684" s="260"/>
      <c r="D684" s="260"/>
    </row>
    <row r="685" spans="1:4">
      <c r="A685" s="301" t="s">
        <v>1665</v>
      </c>
      <c r="B685" s="303" t="s">
        <v>1666</v>
      </c>
      <c r="C685" s="260"/>
      <c r="D685" s="260"/>
    </row>
    <row r="686" spans="1:4">
      <c r="A686" s="301" t="s">
        <v>1667</v>
      </c>
      <c r="B686" s="302" t="s">
        <v>1668</v>
      </c>
      <c r="C686" s="260"/>
      <c r="D686" s="260"/>
    </row>
    <row r="687" spans="1:4">
      <c r="A687" s="301" t="s">
        <v>1669</v>
      </c>
      <c r="B687" s="302" t="s">
        <v>1670</v>
      </c>
      <c r="C687" s="260"/>
      <c r="D687" s="260"/>
    </row>
    <row r="688" spans="1:4">
      <c r="A688" s="301" t="s">
        <v>1671</v>
      </c>
      <c r="B688" s="311" t="s">
        <v>1672</v>
      </c>
      <c r="C688" s="260"/>
      <c r="D688" s="260"/>
    </row>
    <row r="689" spans="1:4">
      <c r="A689" s="301" t="s">
        <v>1673</v>
      </c>
      <c r="B689" s="311" t="s">
        <v>1674</v>
      </c>
      <c r="C689" s="260"/>
      <c r="D689" s="260"/>
    </row>
    <row r="690" spans="1:4">
      <c r="A690" s="301" t="s">
        <v>1675</v>
      </c>
      <c r="B690" s="302" t="s">
        <v>1676</v>
      </c>
      <c r="C690" s="260"/>
      <c r="D690" s="260"/>
    </row>
    <row r="691" spans="1:4">
      <c r="A691" s="301" t="s">
        <v>1677</v>
      </c>
      <c r="B691" s="302" t="s">
        <v>1678</v>
      </c>
      <c r="C691" s="260"/>
      <c r="D691" s="260"/>
    </row>
    <row r="692" spans="1:4" ht="25.5">
      <c r="A692" s="301" t="s">
        <v>1679</v>
      </c>
      <c r="B692" s="302" t="s">
        <v>1680</v>
      </c>
      <c r="C692" s="260"/>
      <c r="D692" s="260"/>
    </row>
    <row r="693" spans="1:4" ht="25.5">
      <c r="A693" s="301" t="s">
        <v>1681</v>
      </c>
      <c r="B693" s="302" t="s">
        <v>1682</v>
      </c>
      <c r="C693" s="260"/>
      <c r="D693" s="260"/>
    </row>
    <row r="694" spans="1:4">
      <c r="A694" s="301" t="s">
        <v>1683</v>
      </c>
      <c r="B694" s="302" t="s">
        <v>1684</v>
      </c>
      <c r="C694" s="260"/>
      <c r="D694" s="260"/>
    </row>
    <row r="695" spans="1:4">
      <c r="A695" s="301" t="s">
        <v>1685</v>
      </c>
      <c r="B695" s="302" t="s">
        <v>1686</v>
      </c>
      <c r="C695" s="260"/>
      <c r="D695" s="260"/>
    </row>
    <row r="696" spans="1:4">
      <c r="A696" s="301" t="s">
        <v>1687</v>
      </c>
      <c r="B696" s="302" t="s">
        <v>1688</v>
      </c>
      <c r="C696" s="260"/>
      <c r="D696" s="260"/>
    </row>
    <row r="697" spans="1:4">
      <c r="A697" s="301" t="s">
        <v>1689</v>
      </c>
      <c r="B697" s="302" t="s">
        <v>1690</v>
      </c>
      <c r="C697" s="260"/>
      <c r="D697" s="260"/>
    </row>
    <row r="698" spans="1:4">
      <c r="A698" s="301" t="s">
        <v>1691</v>
      </c>
      <c r="B698" s="302" t="s">
        <v>1692</v>
      </c>
      <c r="C698" s="260"/>
      <c r="D698" s="260"/>
    </row>
    <row r="699" spans="1:4">
      <c r="A699" s="301" t="s">
        <v>1693</v>
      </c>
      <c r="B699" s="302" t="s">
        <v>1694</v>
      </c>
      <c r="C699" s="260"/>
      <c r="D699" s="260"/>
    </row>
    <row r="700" spans="1:4">
      <c r="A700" s="301" t="s">
        <v>1695</v>
      </c>
      <c r="B700" s="302" t="s">
        <v>1696</v>
      </c>
      <c r="C700" s="260"/>
      <c r="D700" s="260"/>
    </row>
    <row r="701" spans="1:4">
      <c r="A701" s="301" t="s">
        <v>1697</v>
      </c>
      <c r="B701" s="302" t="s">
        <v>1698</v>
      </c>
      <c r="C701" s="260"/>
      <c r="D701" s="260"/>
    </row>
    <row r="702" spans="1:4">
      <c r="A702" s="301" t="s">
        <v>1699</v>
      </c>
      <c r="B702" s="302" t="s">
        <v>1700</v>
      </c>
      <c r="C702" s="260"/>
      <c r="D702" s="260"/>
    </row>
    <row r="703" spans="1:4">
      <c r="A703" s="301" t="s">
        <v>1701</v>
      </c>
      <c r="B703" s="302" t="s">
        <v>1702</v>
      </c>
      <c r="C703" s="260"/>
      <c r="D703" s="260"/>
    </row>
    <row r="704" spans="1:4" ht="18.75">
      <c r="A704" s="300">
        <v>22</v>
      </c>
      <c r="B704" s="307" t="s">
        <v>1703</v>
      </c>
      <c r="C704" s="299"/>
      <c r="D704" s="299"/>
    </row>
    <row r="705" spans="1:4">
      <c r="A705" s="301" t="s">
        <v>1704</v>
      </c>
      <c r="B705" s="302" t="s">
        <v>1705</v>
      </c>
      <c r="C705" s="260"/>
      <c r="D705" s="260"/>
    </row>
    <row r="706" spans="1:4">
      <c r="A706" s="301" t="s">
        <v>1706</v>
      </c>
      <c r="B706" s="302" t="s">
        <v>1707</v>
      </c>
      <c r="C706" s="260"/>
      <c r="D706" s="260"/>
    </row>
    <row r="707" spans="1:4">
      <c r="A707" s="301" t="s">
        <v>1708</v>
      </c>
      <c r="B707" s="302" t="s">
        <v>1709</v>
      </c>
      <c r="C707" s="260"/>
      <c r="D707" s="260"/>
    </row>
    <row r="708" spans="1:4">
      <c r="A708" s="301" t="s">
        <v>1710</v>
      </c>
      <c r="B708" s="302" t="s">
        <v>1711</v>
      </c>
      <c r="C708" s="260"/>
      <c r="D708" s="260"/>
    </row>
    <row r="709" spans="1:4">
      <c r="A709" s="301" t="s">
        <v>1712</v>
      </c>
      <c r="B709" s="302" t="s">
        <v>1713</v>
      </c>
      <c r="C709" s="260"/>
      <c r="D709" s="260"/>
    </row>
    <row r="710" spans="1:4">
      <c r="A710" s="301" t="s">
        <v>1714</v>
      </c>
      <c r="B710" s="302" t="s">
        <v>1715</v>
      </c>
      <c r="C710" s="260"/>
      <c r="D710" s="260"/>
    </row>
    <row r="711" spans="1:4">
      <c r="A711" s="301" t="s">
        <v>1716</v>
      </c>
      <c r="B711" s="302" t="s">
        <v>1717</v>
      </c>
      <c r="C711" s="260"/>
      <c r="D711" s="260"/>
    </row>
    <row r="712" spans="1:4">
      <c r="A712" s="301" t="s">
        <v>1718</v>
      </c>
      <c r="B712" s="302" t="s">
        <v>1719</v>
      </c>
      <c r="C712" s="260"/>
      <c r="D712" s="260"/>
    </row>
    <row r="713" spans="1:4" ht="37.5">
      <c r="A713" s="300">
        <v>23</v>
      </c>
      <c r="B713" s="307" t="s">
        <v>1720</v>
      </c>
      <c r="C713" s="299"/>
      <c r="D713" s="299"/>
    </row>
    <row r="714" spans="1:4" ht="25.5">
      <c r="A714" s="301" t="s">
        <v>1721</v>
      </c>
      <c r="B714" s="302" t="s">
        <v>1722</v>
      </c>
      <c r="C714" s="260"/>
      <c r="D714" s="260"/>
    </row>
    <row r="715" spans="1:4" ht="25.5">
      <c r="A715" s="301" t="s">
        <v>1723</v>
      </c>
      <c r="B715" s="302" t="s">
        <v>1724</v>
      </c>
      <c r="C715" s="260"/>
      <c r="D715" s="260"/>
    </row>
    <row r="716" spans="1:4">
      <c r="A716" s="301" t="s">
        <v>1725</v>
      </c>
      <c r="B716" s="302" t="s">
        <v>1726</v>
      </c>
      <c r="C716" s="260"/>
      <c r="D716" s="260"/>
    </row>
    <row r="717" spans="1:4">
      <c r="A717" s="301" t="s">
        <v>1727</v>
      </c>
      <c r="B717" s="302" t="s">
        <v>1728</v>
      </c>
      <c r="C717" s="260"/>
      <c r="D717" s="260"/>
    </row>
    <row r="718" spans="1:4">
      <c r="A718" s="301" t="s">
        <v>1729</v>
      </c>
      <c r="B718" s="302" t="s">
        <v>1730</v>
      </c>
      <c r="C718" s="260"/>
      <c r="D718" s="260"/>
    </row>
    <row r="719" spans="1:4">
      <c r="A719" s="301" t="s">
        <v>1731</v>
      </c>
      <c r="B719" s="303" t="s">
        <v>1732</v>
      </c>
      <c r="C719" s="260"/>
      <c r="D719" s="260"/>
    </row>
    <row r="720" spans="1:4">
      <c r="A720" s="301" t="s">
        <v>1733</v>
      </c>
      <c r="B720" s="303" t="s">
        <v>1734</v>
      </c>
      <c r="C720" s="260"/>
      <c r="D720" s="260"/>
    </row>
    <row r="721" spans="1:4">
      <c r="A721" s="301" t="s">
        <v>1735</v>
      </c>
      <c r="B721" s="303" t="s">
        <v>1736</v>
      </c>
      <c r="C721" s="260"/>
      <c r="D721" s="260"/>
    </row>
    <row r="722" spans="1:4">
      <c r="A722" s="301" t="s">
        <v>1737</v>
      </c>
      <c r="B722" s="302" t="s">
        <v>1738</v>
      </c>
      <c r="C722" s="260"/>
      <c r="D722" s="260"/>
    </row>
    <row r="723" spans="1:4">
      <c r="A723" s="301" t="s">
        <v>1739</v>
      </c>
      <c r="B723" s="302" t="s">
        <v>1740</v>
      </c>
      <c r="C723" s="260"/>
      <c r="D723" s="260"/>
    </row>
    <row r="724" spans="1:4">
      <c r="A724" s="301" t="s">
        <v>1741</v>
      </c>
      <c r="B724" s="302" t="s">
        <v>1742</v>
      </c>
      <c r="C724" s="260"/>
      <c r="D724" s="260"/>
    </row>
    <row r="725" spans="1:4">
      <c r="A725" s="301" t="s">
        <v>1743</v>
      </c>
      <c r="B725" s="302" t="s">
        <v>1744</v>
      </c>
      <c r="C725" s="260"/>
      <c r="D725" s="260"/>
    </row>
    <row r="726" spans="1:4">
      <c r="A726" s="301" t="s">
        <v>1745</v>
      </c>
      <c r="B726" s="302" t="s">
        <v>1746</v>
      </c>
      <c r="C726" s="260"/>
      <c r="D726" s="260"/>
    </row>
    <row r="727" spans="1:4" ht="23.25">
      <c r="A727" s="315"/>
      <c r="B727" s="316" t="s">
        <v>1747</v>
      </c>
      <c r="C727" s="316"/>
      <c r="D727" s="299"/>
    </row>
    <row r="728" spans="1:4">
      <c r="A728" s="301" t="s">
        <v>1748</v>
      </c>
      <c r="B728" s="317" t="s">
        <v>1749</v>
      </c>
      <c r="C728" s="260"/>
      <c r="D728" s="260"/>
    </row>
    <row r="729" spans="1:4" ht="25.5">
      <c r="A729" s="318" t="s">
        <v>1750</v>
      </c>
      <c r="B729" s="317" t="s">
        <v>1751</v>
      </c>
      <c r="C729" s="260"/>
      <c r="D729" s="260"/>
    </row>
    <row r="730" spans="1:4">
      <c r="A730" s="318" t="s">
        <v>1752</v>
      </c>
      <c r="B730" s="317" t="s">
        <v>1753</v>
      </c>
      <c r="C730" s="260"/>
      <c r="D730" s="260"/>
    </row>
    <row r="731" spans="1:4" ht="23.25">
      <c r="A731" s="319"/>
      <c r="B731" s="316" t="s">
        <v>1754</v>
      </c>
      <c r="C731" s="316"/>
      <c r="D731" s="299"/>
    </row>
    <row r="732" spans="1:4">
      <c r="A732" s="318" t="s">
        <v>1755</v>
      </c>
      <c r="B732" s="317" t="s">
        <v>1756</v>
      </c>
      <c r="C732" s="260"/>
      <c r="D732" s="260"/>
    </row>
    <row r="733" spans="1:4">
      <c r="A733" s="318" t="s">
        <v>1757</v>
      </c>
      <c r="B733" s="317" t="s">
        <v>1758</v>
      </c>
      <c r="C733" s="260"/>
      <c r="D733" s="260"/>
    </row>
    <row r="734" spans="1:4">
      <c r="A734" s="318" t="s">
        <v>1759</v>
      </c>
      <c r="B734" s="317" t="s">
        <v>1760</v>
      </c>
      <c r="C734" s="260"/>
      <c r="D734" s="260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Normal="100" zoomScaleSheetLayoutView="100" workbookViewId="0">
      <selection activeCell="B5" sqref="B5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9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</row>
    <row r="2" spans="1:20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9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9"/>
    </row>
    <row r="3" spans="1:20">
      <c r="A3" s="191"/>
      <c r="B3" s="192"/>
      <c r="C3" s="183"/>
      <c r="D3" s="187"/>
      <c r="E3" s="187"/>
      <c r="F3" s="189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9"/>
    </row>
    <row r="4" spans="1:20" ht="14.25">
      <c r="A4" s="191"/>
      <c r="B4" s="192" t="s">
        <v>1890</v>
      </c>
      <c r="C4" s="184" t="s">
        <v>128</v>
      </c>
      <c r="D4" s="188"/>
      <c r="E4" s="188"/>
      <c r="F4" s="19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64"/>
      <c r="T4" s="128"/>
    </row>
    <row r="5" spans="1:20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28"/>
      <c r="T5" s="128"/>
    </row>
    <row r="6" spans="1:20" ht="12.75" customHeight="1">
      <c r="A6" s="844" t="s">
        <v>55</v>
      </c>
      <c r="B6" s="844" t="s">
        <v>317</v>
      </c>
      <c r="C6" s="859" t="s">
        <v>287</v>
      </c>
      <c r="D6" s="860"/>
      <c r="E6" s="860"/>
      <c r="F6" s="860"/>
      <c r="G6" s="860"/>
      <c r="H6" s="860"/>
      <c r="I6" s="860"/>
      <c r="J6" s="860"/>
      <c r="K6" s="859" t="s">
        <v>288</v>
      </c>
      <c r="L6" s="860"/>
      <c r="M6" s="860"/>
      <c r="N6" s="860"/>
      <c r="O6" s="860"/>
      <c r="P6" s="860"/>
      <c r="Q6" s="860"/>
      <c r="R6" s="860"/>
      <c r="S6" s="853" t="s">
        <v>289</v>
      </c>
      <c r="T6" s="853" t="s">
        <v>232</v>
      </c>
    </row>
    <row r="7" spans="1:20" ht="18.75" customHeight="1" thickBot="1">
      <c r="A7" s="845"/>
      <c r="B7" s="845"/>
      <c r="C7" s="856" t="s">
        <v>1869</v>
      </c>
      <c r="D7" s="857"/>
      <c r="E7" s="857"/>
      <c r="F7" s="858"/>
      <c r="G7" s="856" t="s">
        <v>1870</v>
      </c>
      <c r="H7" s="857"/>
      <c r="I7" s="857"/>
      <c r="J7" s="858"/>
      <c r="K7" s="856" t="s">
        <v>1869</v>
      </c>
      <c r="L7" s="857"/>
      <c r="M7" s="857"/>
      <c r="N7" s="858"/>
      <c r="O7" s="856" t="s">
        <v>1870</v>
      </c>
      <c r="P7" s="857"/>
      <c r="Q7" s="857"/>
      <c r="R7" s="857"/>
      <c r="S7" s="854"/>
      <c r="T7" s="854"/>
    </row>
    <row r="8" spans="1:20" ht="24" thickTop="1" thickBot="1">
      <c r="A8" s="268"/>
      <c r="B8" s="151"/>
      <c r="C8" s="199" t="s">
        <v>88</v>
      </c>
      <c r="D8" s="199" t="s">
        <v>100</v>
      </c>
      <c r="E8" s="199" t="s">
        <v>99</v>
      </c>
      <c r="F8" s="199" t="s">
        <v>98</v>
      </c>
      <c r="G8" s="199" t="s">
        <v>88</v>
      </c>
      <c r="H8" s="199" t="s">
        <v>100</v>
      </c>
      <c r="I8" s="199" t="s">
        <v>99</v>
      </c>
      <c r="J8" s="199" t="s">
        <v>98</v>
      </c>
      <c r="K8" s="199" t="s">
        <v>88</v>
      </c>
      <c r="L8" s="199" t="s">
        <v>100</v>
      </c>
      <c r="M8" s="199" t="s">
        <v>99</v>
      </c>
      <c r="N8" s="199" t="s">
        <v>98</v>
      </c>
      <c r="O8" s="199" t="s">
        <v>88</v>
      </c>
      <c r="P8" s="199" t="s">
        <v>100</v>
      </c>
      <c r="Q8" s="199" t="s">
        <v>99</v>
      </c>
      <c r="R8" s="199" t="s">
        <v>98</v>
      </c>
      <c r="S8" s="855"/>
      <c r="T8" s="855"/>
    </row>
    <row r="9" spans="1:20" ht="13.5" customHeight="1" thickTop="1">
      <c r="A9" s="243" t="s">
        <v>167</v>
      </c>
      <c r="B9" s="246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88"/>
      <c r="S9" s="113"/>
      <c r="T9" s="269"/>
    </row>
    <row r="10" spans="1:20">
      <c r="A10" s="155" t="s">
        <v>168</v>
      </c>
      <c r="B10" s="155" t="s">
        <v>169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29"/>
      <c r="S10" s="109"/>
      <c r="T10" s="270"/>
    </row>
    <row r="11" spans="1:20" ht="25.5">
      <c r="A11" s="155" t="s">
        <v>168</v>
      </c>
      <c r="B11" s="155" t="s">
        <v>170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7"/>
      <c r="S11" s="108"/>
      <c r="T11" s="270"/>
    </row>
    <row r="12" spans="1:20">
      <c r="A12" s="155" t="s">
        <v>171</v>
      </c>
      <c r="B12" s="155" t="s">
        <v>172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29"/>
      <c r="S12" s="109"/>
      <c r="T12" s="270"/>
    </row>
    <row r="13" spans="1:20">
      <c r="A13" s="153" t="s">
        <v>173</v>
      </c>
      <c r="B13" s="168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88"/>
      <c r="S13" s="113"/>
      <c r="T13" s="269"/>
    </row>
    <row r="14" spans="1:20" ht="38.25">
      <c r="A14" s="155" t="s">
        <v>174</v>
      </c>
      <c r="B14" s="155" t="s">
        <v>283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29"/>
      <c r="S14" s="109"/>
      <c r="T14" s="270"/>
    </row>
    <row r="15" spans="1:20" ht="25.5">
      <c r="A15" s="155" t="s">
        <v>174</v>
      </c>
      <c r="B15" s="155" t="s">
        <v>284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29"/>
      <c r="S15" s="109"/>
      <c r="T15" s="270"/>
    </row>
    <row r="16" spans="1:20" ht="51">
      <c r="A16" s="155" t="s">
        <v>175</v>
      </c>
      <c r="B16" s="155" t="s">
        <v>285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88"/>
      <c r="S16" s="113"/>
      <c r="T16" s="269"/>
    </row>
    <row r="17" spans="1:20">
      <c r="A17" s="156" t="s">
        <v>286</v>
      </c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9"/>
      <c r="S17" s="152"/>
      <c r="T17" s="271"/>
    </row>
    <row r="18" spans="1:20">
      <c r="A18" s="160" t="s">
        <v>176</v>
      </c>
      <c r="B18" s="152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2"/>
      <c r="S18" s="163"/>
      <c r="T18" s="272"/>
    </row>
    <row r="19" spans="1:20">
      <c r="A19" s="851" t="s">
        <v>88</v>
      </c>
      <c r="B19" s="85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273"/>
      <c r="S19" s="274"/>
      <c r="T19" s="275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A4" zoomScaleNormal="100" zoomScaleSheetLayoutView="100" workbookViewId="0">
      <selection activeCell="K17" sqref="K17"/>
    </sheetView>
  </sheetViews>
  <sheetFormatPr defaultRowHeight="12.75"/>
  <cols>
    <col min="1" max="1" width="9" style="6" bestFit="1" customWidth="1"/>
    <col min="2" max="2" width="43.140625" style="6" customWidth="1"/>
    <col min="3" max="3" width="14.140625" style="6" customWidth="1"/>
    <col min="4" max="4" width="11.28515625" style="6" bestFit="1" customWidth="1"/>
    <col min="5" max="5" width="8.140625" style="6" customWidth="1"/>
    <col min="6" max="11" width="8" style="6" bestFit="1" customWidth="1"/>
    <col min="12" max="13" width="8" style="7" bestFit="1" customWidth="1"/>
    <col min="14" max="15" width="8" style="6" bestFit="1" customWidth="1"/>
    <col min="16" max="17" width="8" style="7" bestFit="1" customWidth="1"/>
    <col min="18" max="16384" width="9.140625" style="7"/>
  </cols>
  <sheetData>
    <row r="1" spans="1:18" s="27" customFormat="1" ht="15.75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7"/>
      <c r="H1" s="189"/>
      <c r="P1" s="10"/>
      <c r="Q1" s="10"/>
      <c r="R1" s="29"/>
    </row>
    <row r="2" spans="1:18" s="27" customFormat="1" ht="15.75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7"/>
      <c r="H2" s="189"/>
      <c r="P2" s="10"/>
      <c r="Q2" s="10"/>
      <c r="R2" s="29"/>
    </row>
    <row r="3" spans="1:18" s="27" customFormat="1" ht="15.75">
      <c r="A3" s="191"/>
      <c r="B3" s="192"/>
      <c r="C3" s="183"/>
      <c r="D3" s="187"/>
      <c r="E3" s="187"/>
      <c r="F3" s="187"/>
      <c r="G3" s="187"/>
      <c r="H3" s="189"/>
      <c r="P3" s="10"/>
      <c r="Q3" s="10"/>
      <c r="R3" s="29"/>
    </row>
    <row r="4" spans="1:18" s="27" customFormat="1" ht="15.75">
      <c r="A4" s="191"/>
      <c r="B4" s="192" t="s">
        <v>1891</v>
      </c>
      <c r="C4" s="184" t="s">
        <v>282</v>
      </c>
      <c r="D4" s="188"/>
      <c r="E4" s="188"/>
      <c r="F4" s="188"/>
      <c r="G4" s="188"/>
      <c r="H4" s="190"/>
      <c r="P4" s="10"/>
      <c r="Q4" s="10"/>
    </row>
    <row r="5" spans="1:18" s="27" customFormat="1" ht="15.75">
      <c r="A5" s="30"/>
      <c r="B5" s="30"/>
      <c r="C5" s="30" t="s">
        <v>1868</v>
      </c>
      <c r="D5" s="30"/>
      <c r="E5" s="30"/>
      <c r="F5" s="30"/>
      <c r="G5" s="30"/>
      <c r="H5" s="26"/>
      <c r="I5" s="26"/>
      <c r="J5" s="26"/>
      <c r="K5" s="26"/>
      <c r="N5" s="26"/>
      <c r="O5" s="26"/>
      <c r="P5" s="10"/>
      <c r="Q5" s="10"/>
    </row>
    <row r="6" spans="1:18" s="27" customFormat="1" ht="12.75" customHeight="1">
      <c r="A6" s="865" t="s">
        <v>55</v>
      </c>
      <c r="B6" s="866" t="s">
        <v>227</v>
      </c>
      <c r="C6" s="866" t="s">
        <v>318</v>
      </c>
      <c r="D6" s="864" t="s">
        <v>1839</v>
      </c>
      <c r="E6" s="867" t="s">
        <v>88</v>
      </c>
      <c r="F6" s="867"/>
      <c r="G6" s="867"/>
      <c r="H6" s="867"/>
    </row>
    <row r="7" spans="1:18" s="31" customFormat="1" ht="12.75" customHeight="1">
      <c r="A7" s="865"/>
      <c r="B7" s="866"/>
      <c r="C7" s="866"/>
      <c r="D7" s="864"/>
      <c r="E7" s="865" t="s">
        <v>1869</v>
      </c>
      <c r="F7" s="865"/>
      <c r="G7" s="865" t="s">
        <v>1870</v>
      </c>
      <c r="H7" s="865"/>
    </row>
    <row r="8" spans="1:18" s="31" customFormat="1" ht="22.5">
      <c r="A8" s="865"/>
      <c r="B8" s="866"/>
      <c r="C8" s="866"/>
      <c r="D8" s="864"/>
      <c r="E8" s="137" t="s">
        <v>15</v>
      </c>
      <c r="F8" s="137" t="s">
        <v>52</v>
      </c>
      <c r="G8" s="137" t="s">
        <v>15</v>
      </c>
      <c r="H8" s="137" t="s">
        <v>52</v>
      </c>
    </row>
    <row r="9" spans="1:18" s="31" customFormat="1" ht="51" customHeight="1">
      <c r="A9" s="278"/>
      <c r="B9" s="861" t="s">
        <v>1841</v>
      </c>
      <c r="C9" s="862"/>
      <c r="D9" s="862"/>
      <c r="E9" s="862"/>
      <c r="F9" s="862"/>
      <c r="G9" s="862"/>
      <c r="H9" s="863"/>
    </row>
    <row r="10" spans="1:18" s="31" customFormat="1">
      <c r="A10" s="138" t="s">
        <v>1826</v>
      </c>
      <c r="B10" s="360" t="s">
        <v>248</v>
      </c>
      <c r="C10" s="138" t="s">
        <v>1840</v>
      </c>
      <c r="D10" s="139">
        <v>5889.37</v>
      </c>
      <c r="E10" s="359"/>
      <c r="F10" s="131">
        <f t="shared" ref="F10:F16" si="0">D10*E10</f>
        <v>0</v>
      </c>
      <c r="G10" s="359"/>
      <c r="H10" s="131"/>
    </row>
    <row r="11" spans="1:18" s="31" customFormat="1">
      <c r="A11" s="138" t="s">
        <v>1827</v>
      </c>
      <c r="B11" s="360" t="s">
        <v>1828</v>
      </c>
      <c r="C11" s="138" t="s">
        <v>1840</v>
      </c>
      <c r="D11" s="139">
        <v>5889.37</v>
      </c>
      <c r="E11" s="359"/>
      <c r="F11" s="131">
        <f t="shared" si="0"/>
        <v>0</v>
      </c>
      <c r="G11" s="359"/>
      <c r="H11" s="131"/>
    </row>
    <row r="12" spans="1:18" s="31" customFormat="1">
      <c r="A12" s="138" t="s">
        <v>1829</v>
      </c>
      <c r="B12" s="678" t="s">
        <v>2653</v>
      </c>
      <c r="C12" s="669" t="s">
        <v>1840</v>
      </c>
      <c r="D12" s="670">
        <v>7067.24</v>
      </c>
      <c r="E12" s="677">
        <v>35</v>
      </c>
      <c r="F12" s="666">
        <f t="shared" si="0"/>
        <v>247353.4</v>
      </c>
      <c r="G12" s="677"/>
      <c r="H12" s="666"/>
    </row>
    <row r="13" spans="1:18" s="31" customFormat="1">
      <c r="A13" s="138" t="s">
        <v>1830</v>
      </c>
      <c r="B13" s="360" t="s">
        <v>1831</v>
      </c>
      <c r="C13" s="138" t="s">
        <v>1840</v>
      </c>
      <c r="D13" s="139">
        <v>3121.37</v>
      </c>
      <c r="E13" s="359"/>
      <c r="F13" s="131">
        <f t="shared" si="0"/>
        <v>0</v>
      </c>
      <c r="G13" s="359"/>
      <c r="H13" s="131"/>
    </row>
    <row r="14" spans="1:18" s="31" customFormat="1">
      <c r="A14" s="138" t="s">
        <v>1832</v>
      </c>
      <c r="B14" s="360" t="s">
        <v>1833</v>
      </c>
      <c r="C14" s="138" t="s">
        <v>1840</v>
      </c>
      <c r="D14" s="139">
        <v>3710.3</v>
      </c>
      <c r="E14" s="359">
        <v>14</v>
      </c>
      <c r="F14" s="131">
        <f t="shared" si="0"/>
        <v>51944.200000000004</v>
      </c>
      <c r="G14" s="359"/>
      <c r="H14" s="131"/>
    </row>
    <row r="15" spans="1:18" s="31" customFormat="1">
      <c r="A15" s="138" t="s">
        <v>1834</v>
      </c>
      <c r="B15" s="360" t="s">
        <v>274</v>
      </c>
      <c r="C15" s="138" t="s">
        <v>1840</v>
      </c>
      <c r="D15" s="139">
        <v>2179.0700000000002</v>
      </c>
      <c r="E15" s="359"/>
      <c r="F15" s="131">
        <f t="shared" si="0"/>
        <v>0</v>
      </c>
      <c r="G15" s="359"/>
      <c r="H15" s="131"/>
    </row>
    <row r="16" spans="1:18" s="31" customFormat="1">
      <c r="A16" s="138" t="s">
        <v>1835</v>
      </c>
      <c r="B16" s="360" t="s">
        <v>1836</v>
      </c>
      <c r="C16" s="138" t="s">
        <v>1840</v>
      </c>
      <c r="D16" s="139">
        <v>1177.8699999999999</v>
      </c>
      <c r="E16" s="359"/>
      <c r="F16" s="131">
        <f t="shared" si="0"/>
        <v>0</v>
      </c>
      <c r="G16" s="359"/>
      <c r="H16" s="131"/>
    </row>
    <row r="17" spans="1:8" s="31" customFormat="1">
      <c r="A17" s="138" t="s">
        <v>1837</v>
      </c>
      <c r="B17" s="360" t="s">
        <v>1838</v>
      </c>
      <c r="C17" s="138" t="s">
        <v>1840</v>
      </c>
      <c r="D17" s="139">
        <v>1177.8699999999999</v>
      </c>
      <c r="E17" s="359"/>
      <c r="F17" s="131">
        <f t="shared" ref="F17:F46" si="1">D17*E17</f>
        <v>0</v>
      </c>
      <c r="G17" s="359"/>
      <c r="H17" s="131"/>
    </row>
    <row r="18" spans="1:8" s="31" customFormat="1">
      <c r="A18" s="669"/>
      <c r="B18" s="678"/>
      <c r="C18" s="669"/>
      <c r="D18" s="670"/>
      <c r="E18" s="522"/>
      <c r="F18" s="666" t="s">
        <v>2690</v>
      </c>
      <c r="G18" s="522"/>
      <c r="H18" s="666" t="s">
        <v>2689</v>
      </c>
    </row>
    <row r="19" spans="1:8" s="31" customFormat="1" ht="51.75" customHeight="1">
      <c r="A19" s="278"/>
      <c r="B19" s="861" t="s">
        <v>1842</v>
      </c>
      <c r="C19" s="862"/>
      <c r="D19" s="862"/>
      <c r="E19" s="862"/>
      <c r="F19" s="862"/>
      <c r="G19" s="862"/>
      <c r="H19" s="863"/>
    </row>
    <row r="20" spans="1:8" s="8" customFormat="1">
      <c r="A20" s="138">
        <v>540100</v>
      </c>
      <c r="B20" s="200" t="s">
        <v>248</v>
      </c>
      <c r="C20" s="138" t="s">
        <v>249</v>
      </c>
      <c r="D20" s="139">
        <v>11.2</v>
      </c>
      <c r="E20" s="131"/>
      <c r="F20" s="131">
        <f t="shared" si="1"/>
        <v>0</v>
      </c>
      <c r="G20" s="131"/>
      <c r="H20" s="131">
        <f t="shared" ref="H20:H46" si="2">D20*G20</f>
        <v>0</v>
      </c>
    </row>
    <row r="21" spans="1:8" s="8" customFormat="1">
      <c r="A21" s="138">
        <v>540101</v>
      </c>
      <c r="B21" s="200" t="s">
        <v>250</v>
      </c>
      <c r="C21" s="138" t="s">
        <v>249</v>
      </c>
      <c r="D21" s="139">
        <v>13.72</v>
      </c>
      <c r="E21" s="131"/>
      <c r="F21" s="131">
        <f t="shared" si="1"/>
        <v>0</v>
      </c>
      <c r="G21" s="131"/>
      <c r="H21" s="131">
        <f t="shared" si="2"/>
        <v>0</v>
      </c>
    </row>
    <row r="22" spans="1:8" s="8" customFormat="1">
      <c r="A22" s="138">
        <v>540102</v>
      </c>
      <c r="B22" s="200" t="s">
        <v>251</v>
      </c>
      <c r="C22" s="138" t="s">
        <v>249</v>
      </c>
      <c r="D22" s="139">
        <v>17.190000000000001</v>
      </c>
      <c r="E22" s="131"/>
      <c r="F22" s="131">
        <f t="shared" si="1"/>
        <v>0</v>
      </c>
      <c r="G22" s="131"/>
      <c r="H22" s="131">
        <f t="shared" si="2"/>
        <v>0</v>
      </c>
    </row>
    <row r="23" spans="1:8" s="8" customFormat="1">
      <c r="A23" s="138">
        <v>540103</v>
      </c>
      <c r="B23" s="200" t="s">
        <v>252</v>
      </c>
      <c r="C23" s="138" t="s">
        <v>249</v>
      </c>
      <c r="D23" s="139">
        <v>14.17</v>
      </c>
      <c r="E23" s="131"/>
      <c r="F23" s="131">
        <f t="shared" si="1"/>
        <v>0</v>
      </c>
      <c r="G23" s="131"/>
      <c r="H23" s="131">
        <f t="shared" si="2"/>
        <v>0</v>
      </c>
    </row>
    <row r="24" spans="1:8" s="8" customFormat="1">
      <c r="A24" s="138">
        <v>540104</v>
      </c>
      <c r="B24" s="200" t="s">
        <v>253</v>
      </c>
      <c r="C24" s="138" t="s">
        <v>249</v>
      </c>
      <c r="D24" s="139">
        <v>11.46</v>
      </c>
      <c r="E24" s="131"/>
      <c r="F24" s="131">
        <f t="shared" si="1"/>
        <v>0</v>
      </c>
      <c r="G24" s="131"/>
      <c r="H24" s="131">
        <f t="shared" si="2"/>
        <v>0</v>
      </c>
    </row>
    <row r="25" spans="1:8" s="8" customFormat="1" ht="22.5">
      <c r="A25" s="138">
        <v>540105</v>
      </c>
      <c r="B25" s="200" t="s">
        <v>254</v>
      </c>
      <c r="C25" s="138" t="s">
        <v>249</v>
      </c>
      <c r="D25" s="139">
        <v>12.08</v>
      </c>
      <c r="E25" s="131"/>
      <c r="F25" s="131">
        <f t="shared" si="1"/>
        <v>0</v>
      </c>
      <c r="G25" s="131"/>
      <c r="H25" s="131">
        <f t="shared" si="2"/>
        <v>0</v>
      </c>
    </row>
    <row r="26" spans="1:8" s="8" customFormat="1">
      <c r="A26" s="138">
        <v>560100</v>
      </c>
      <c r="B26" s="200" t="s">
        <v>255</v>
      </c>
      <c r="C26" s="138" t="s">
        <v>249</v>
      </c>
      <c r="D26" s="139">
        <v>11.2</v>
      </c>
      <c r="E26" s="131"/>
      <c r="F26" s="131">
        <f t="shared" si="1"/>
        <v>0</v>
      </c>
      <c r="G26" s="131"/>
      <c r="H26" s="131">
        <f t="shared" si="2"/>
        <v>0</v>
      </c>
    </row>
    <row r="27" spans="1:8" s="8" customFormat="1" ht="22.5">
      <c r="A27" s="138">
        <v>560101</v>
      </c>
      <c r="B27" s="200" t="s">
        <v>256</v>
      </c>
      <c r="C27" s="138" t="s">
        <v>249</v>
      </c>
      <c r="D27" s="139" t="s">
        <v>257</v>
      </c>
      <c r="E27" s="131"/>
      <c r="F27" s="131" t="e">
        <f t="shared" si="1"/>
        <v>#VALUE!</v>
      </c>
      <c r="G27" s="131"/>
      <c r="H27" s="131" t="e">
        <f t="shared" si="2"/>
        <v>#VALUE!</v>
      </c>
    </row>
    <row r="28" spans="1:8" s="8" customFormat="1">
      <c r="A28" s="138">
        <v>560200</v>
      </c>
      <c r="B28" s="200" t="s">
        <v>258</v>
      </c>
      <c r="C28" s="138" t="s">
        <v>249</v>
      </c>
      <c r="D28" s="139">
        <v>17.27</v>
      </c>
      <c r="E28" s="131"/>
      <c r="F28" s="131">
        <f t="shared" si="1"/>
        <v>0</v>
      </c>
      <c r="G28" s="131"/>
      <c r="H28" s="131">
        <f t="shared" si="2"/>
        <v>0</v>
      </c>
    </row>
    <row r="29" spans="1:8" s="8" customFormat="1">
      <c r="A29" s="138">
        <v>560800</v>
      </c>
      <c r="B29" s="200" t="s">
        <v>259</v>
      </c>
      <c r="C29" s="138" t="s">
        <v>249</v>
      </c>
      <c r="D29" s="139">
        <v>18.78</v>
      </c>
      <c r="E29" s="131"/>
      <c r="F29" s="131">
        <f t="shared" si="1"/>
        <v>0</v>
      </c>
      <c r="G29" s="131"/>
      <c r="H29" s="131">
        <f t="shared" si="2"/>
        <v>0</v>
      </c>
    </row>
    <row r="30" spans="1:8" s="8" customFormat="1">
      <c r="A30" s="138">
        <v>560300</v>
      </c>
      <c r="B30" s="200" t="s">
        <v>260</v>
      </c>
      <c r="C30" s="138" t="s">
        <v>249</v>
      </c>
      <c r="D30" s="139">
        <v>12.08</v>
      </c>
      <c r="E30" s="131"/>
      <c r="F30" s="131">
        <f t="shared" si="1"/>
        <v>0</v>
      </c>
      <c r="G30" s="131"/>
      <c r="H30" s="131">
        <f t="shared" si="2"/>
        <v>0</v>
      </c>
    </row>
    <row r="31" spans="1:8" s="8" customFormat="1">
      <c r="A31" s="138">
        <v>560102</v>
      </c>
      <c r="B31" s="200" t="s">
        <v>261</v>
      </c>
      <c r="C31" s="138" t="s">
        <v>249</v>
      </c>
      <c r="D31" s="139">
        <v>19.89</v>
      </c>
      <c r="E31" s="131"/>
      <c r="F31" s="131">
        <f t="shared" si="1"/>
        <v>0</v>
      </c>
      <c r="G31" s="131"/>
      <c r="H31" s="131">
        <f t="shared" si="2"/>
        <v>0</v>
      </c>
    </row>
    <row r="32" spans="1:8" s="8" customFormat="1" ht="22.5">
      <c r="A32" s="138">
        <v>560301</v>
      </c>
      <c r="B32" s="200" t="s">
        <v>262</v>
      </c>
      <c r="C32" s="138" t="s">
        <v>249</v>
      </c>
      <c r="D32" s="139">
        <v>13.31</v>
      </c>
      <c r="E32" s="131"/>
      <c r="F32" s="131">
        <f t="shared" si="1"/>
        <v>0</v>
      </c>
      <c r="G32" s="131"/>
      <c r="H32" s="131">
        <f t="shared" si="2"/>
        <v>0</v>
      </c>
    </row>
    <row r="33" spans="1:8" s="8" customFormat="1" ht="22.5">
      <c r="A33" s="138">
        <v>510110</v>
      </c>
      <c r="B33" s="200" t="s">
        <v>263</v>
      </c>
      <c r="C33" s="138" t="s">
        <v>54</v>
      </c>
      <c r="D33" s="139" t="s">
        <v>264</v>
      </c>
      <c r="E33" s="131"/>
      <c r="F33" s="131" t="e">
        <f t="shared" si="1"/>
        <v>#VALUE!</v>
      </c>
      <c r="G33" s="131"/>
      <c r="H33" s="131" t="e">
        <f t="shared" si="2"/>
        <v>#VALUE!</v>
      </c>
    </row>
    <row r="34" spans="1:8" s="8" customFormat="1" ht="22.5">
      <c r="A34" s="138">
        <v>510200</v>
      </c>
      <c r="B34" s="200" t="s">
        <v>265</v>
      </c>
      <c r="C34" s="138" t="s">
        <v>249</v>
      </c>
      <c r="D34" s="139" t="s">
        <v>266</v>
      </c>
      <c r="E34" s="131"/>
      <c r="F34" s="131" t="e">
        <f t="shared" si="1"/>
        <v>#VALUE!</v>
      </c>
      <c r="G34" s="131"/>
      <c r="H34" s="131" t="e">
        <f t="shared" si="2"/>
        <v>#VALUE!</v>
      </c>
    </row>
    <row r="35" spans="1:8" s="8" customFormat="1" ht="22.5">
      <c r="A35" s="138">
        <v>510299</v>
      </c>
      <c r="B35" s="200" t="s">
        <v>267</v>
      </c>
      <c r="C35" s="138" t="s">
        <v>249</v>
      </c>
      <c r="D35" s="139" t="s">
        <v>268</v>
      </c>
      <c r="E35" s="131"/>
      <c r="F35" s="131" t="e">
        <f t="shared" si="1"/>
        <v>#VALUE!</v>
      </c>
      <c r="G35" s="131"/>
      <c r="H35" s="131" t="e">
        <f t="shared" si="2"/>
        <v>#VALUE!</v>
      </c>
    </row>
    <row r="36" spans="1:8" s="8" customFormat="1" ht="22.5">
      <c r="A36" s="138">
        <v>510500</v>
      </c>
      <c r="B36" s="200" t="s">
        <v>269</v>
      </c>
      <c r="C36" s="138" t="s">
        <v>54</v>
      </c>
      <c r="D36" s="139" t="s">
        <v>270</v>
      </c>
      <c r="E36" s="131"/>
      <c r="F36" s="131" t="e">
        <f t="shared" si="1"/>
        <v>#VALUE!</v>
      </c>
      <c r="G36" s="131"/>
      <c r="H36" s="131" t="e">
        <f t="shared" si="2"/>
        <v>#VALUE!</v>
      </c>
    </row>
    <row r="37" spans="1:8" s="8" customFormat="1">
      <c r="A37" s="138">
        <v>520100</v>
      </c>
      <c r="B37" s="200" t="s">
        <v>271</v>
      </c>
      <c r="C37" s="138" t="s">
        <v>249</v>
      </c>
      <c r="D37" s="139">
        <v>10.66</v>
      </c>
      <c r="E37" s="131"/>
      <c r="F37" s="131">
        <f t="shared" si="1"/>
        <v>0</v>
      </c>
      <c r="G37" s="131"/>
      <c r="H37" s="131">
        <f t="shared" si="2"/>
        <v>0</v>
      </c>
    </row>
    <row r="38" spans="1:8" s="8" customFormat="1">
      <c r="A38" s="138">
        <v>520101</v>
      </c>
      <c r="B38" s="200" t="s">
        <v>272</v>
      </c>
      <c r="C38" s="138" t="s">
        <v>249</v>
      </c>
      <c r="D38" s="139">
        <v>20.02</v>
      </c>
      <c r="E38" s="131"/>
      <c r="F38" s="131">
        <f t="shared" si="1"/>
        <v>0</v>
      </c>
      <c r="G38" s="131"/>
      <c r="H38" s="131">
        <f t="shared" si="2"/>
        <v>0</v>
      </c>
    </row>
    <row r="39" spans="1:8" s="8" customFormat="1">
      <c r="A39" s="138">
        <v>520102</v>
      </c>
      <c r="B39" s="200" t="s">
        <v>273</v>
      </c>
      <c r="C39" s="138" t="s">
        <v>249</v>
      </c>
      <c r="D39" s="139">
        <v>17.690000000000001</v>
      </c>
      <c r="E39" s="131"/>
      <c r="F39" s="131">
        <f t="shared" si="1"/>
        <v>0</v>
      </c>
      <c r="G39" s="131"/>
      <c r="H39" s="131">
        <f t="shared" si="2"/>
        <v>0</v>
      </c>
    </row>
    <row r="40" spans="1:8" s="8" customFormat="1">
      <c r="A40" s="138">
        <v>521000</v>
      </c>
      <c r="B40" s="200" t="s">
        <v>274</v>
      </c>
      <c r="C40" s="138" t="s">
        <v>54</v>
      </c>
      <c r="D40" s="140">
        <v>2950.57</v>
      </c>
      <c r="E40" s="131"/>
      <c r="F40" s="131">
        <f t="shared" si="1"/>
        <v>0</v>
      </c>
      <c r="G40" s="131"/>
      <c r="H40" s="131">
        <f t="shared" si="2"/>
        <v>0</v>
      </c>
    </row>
    <row r="41" spans="1:8" s="8" customFormat="1">
      <c r="A41" s="138">
        <v>510000</v>
      </c>
      <c r="B41" s="200" t="s">
        <v>275</v>
      </c>
      <c r="C41" s="138" t="s">
        <v>54</v>
      </c>
      <c r="D41" s="140">
        <v>7928.48</v>
      </c>
      <c r="E41" s="131"/>
      <c r="F41" s="131">
        <f t="shared" si="1"/>
        <v>0</v>
      </c>
      <c r="G41" s="131"/>
      <c r="H41" s="131">
        <f t="shared" si="2"/>
        <v>0</v>
      </c>
    </row>
    <row r="42" spans="1:8" s="8" customFormat="1" ht="22.5">
      <c r="A42" s="138">
        <v>570100</v>
      </c>
      <c r="B42" s="200" t="s">
        <v>276</v>
      </c>
      <c r="C42" s="138" t="s">
        <v>54</v>
      </c>
      <c r="D42" s="139" t="s">
        <v>277</v>
      </c>
      <c r="E42" s="131"/>
      <c r="F42" s="131" t="e">
        <f t="shared" si="1"/>
        <v>#VALUE!</v>
      </c>
      <c r="G42" s="131"/>
      <c r="H42" s="131" t="e">
        <f t="shared" si="2"/>
        <v>#VALUE!</v>
      </c>
    </row>
    <row r="43" spans="1:8" s="8" customFormat="1">
      <c r="A43" s="138">
        <v>580100</v>
      </c>
      <c r="B43" s="200" t="s">
        <v>278</v>
      </c>
      <c r="C43" s="138" t="s">
        <v>249</v>
      </c>
      <c r="D43" s="139">
        <v>13.31</v>
      </c>
      <c r="E43" s="131"/>
      <c r="F43" s="131">
        <f t="shared" si="1"/>
        <v>0</v>
      </c>
      <c r="G43" s="131"/>
      <c r="H43" s="131">
        <f t="shared" si="2"/>
        <v>0</v>
      </c>
    </row>
    <row r="44" spans="1:8" s="8" customFormat="1">
      <c r="A44" s="138">
        <v>580101</v>
      </c>
      <c r="B44" s="200" t="s">
        <v>279</v>
      </c>
      <c r="C44" s="138" t="s">
        <v>249</v>
      </c>
      <c r="D44" s="139">
        <v>10.23</v>
      </c>
      <c r="E44" s="131"/>
      <c r="F44" s="131">
        <f t="shared" si="1"/>
        <v>0</v>
      </c>
      <c r="G44" s="131"/>
      <c r="H44" s="131">
        <f t="shared" si="2"/>
        <v>0</v>
      </c>
    </row>
    <row r="45" spans="1:8" s="8" customFormat="1">
      <c r="A45" s="138">
        <v>580102</v>
      </c>
      <c r="B45" s="200" t="s">
        <v>280</v>
      </c>
      <c r="C45" s="138" t="s">
        <v>249</v>
      </c>
      <c r="D45" s="139">
        <v>12.99</v>
      </c>
      <c r="E45" s="131"/>
      <c r="F45" s="131">
        <f t="shared" si="1"/>
        <v>0</v>
      </c>
      <c r="G45" s="131"/>
      <c r="H45" s="131">
        <f t="shared" si="2"/>
        <v>0</v>
      </c>
    </row>
    <row r="46" spans="1:8" s="8" customFormat="1" ht="22.5">
      <c r="A46" s="138">
        <v>590100</v>
      </c>
      <c r="B46" s="200" t="s">
        <v>281</v>
      </c>
      <c r="C46" s="138" t="s">
        <v>249</v>
      </c>
      <c r="D46" s="139">
        <v>26.6</v>
      </c>
      <c r="E46" s="131"/>
      <c r="F46" s="131">
        <f t="shared" si="1"/>
        <v>0</v>
      </c>
      <c r="G46" s="131"/>
      <c r="H46" s="131">
        <f t="shared" si="2"/>
        <v>0</v>
      </c>
    </row>
    <row r="47" spans="1:8" ht="48.75" customHeight="1">
      <c r="A47" s="278"/>
      <c r="B47" s="861" t="s">
        <v>1843</v>
      </c>
      <c r="C47" s="862"/>
      <c r="D47" s="862"/>
      <c r="E47" s="862"/>
      <c r="F47" s="862"/>
      <c r="G47" s="862"/>
      <c r="H47" s="863"/>
    </row>
    <row r="48" spans="1:8">
      <c r="A48" s="138">
        <v>590101</v>
      </c>
      <c r="B48" s="200" t="s">
        <v>248</v>
      </c>
      <c r="C48" s="138" t="s">
        <v>249</v>
      </c>
      <c r="D48" s="139">
        <v>6.38</v>
      </c>
      <c r="E48" s="337"/>
      <c r="F48" s="131">
        <f t="shared" ref="F48:F74" si="3">D48*E48</f>
        <v>0</v>
      </c>
      <c r="G48" s="337"/>
      <c r="H48" s="131">
        <f t="shared" ref="H48:H74" si="4">D48*G48</f>
        <v>0</v>
      </c>
    </row>
    <row r="49" spans="1:8">
      <c r="A49" s="138">
        <v>590102</v>
      </c>
      <c r="B49" s="200" t="s">
        <v>250</v>
      </c>
      <c r="C49" s="138" t="s">
        <v>249</v>
      </c>
      <c r="D49" s="139">
        <v>7.82</v>
      </c>
      <c r="E49" s="337"/>
      <c r="F49" s="131">
        <f t="shared" si="3"/>
        <v>0</v>
      </c>
      <c r="G49" s="337"/>
      <c r="H49" s="131">
        <f t="shared" si="4"/>
        <v>0</v>
      </c>
    </row>
    <row r="50" spans="1:8">
      <c r="A50" s="138">
        <v>590103</v>
      </c>
      <c r="B50" s="200" t="s">
        <v>251</v>
      </c>
      <c r="C50" s="138" t="s">
        <v>249</v>
      </c>
      <c r="D50" s="139">
        <v>9.8000000000000007</v>
      </c>
      <c r="E50" s="337"/>
      <c r="F50" s="131">
        <f t="shared" si="3"/>
        <v>0</v>
      </c>
      <c r="G50" s="337"/>
      <c r="H50" s="131">
        <f t="shared" si="4"/>
        <v>0</v>
      </c>
    </row>
    <row r="51" spans="1:8">
      <c r="A51" s="138">
        <v>590104</v>
      </c>
      <c r="B51" s="200" t="s">
        <v>252</v>
      </c>
      <c r="C51" s="138" t="s">
        <v>249</v>
      </c>
      <c r="D51" s="139">
        <v>8.08</v>
      </c>
      <c r="E51" s="338"/>
      <c r="F51" s="131">
        <f t="shared" si="3"/>
        <v>0</v>
      </c>
      <c r="G51" s="338"/>
      <c r="H51" s="131">
        <f t="shared" si="4"/>
        <v>0</v>
      </c>
    </row>
    <row r="52" spans="1:8">
      <c r="A52" s="138">
        <v>590105</v>
      </c>
      <c r="B52" s="200" t="s">
        <v>253</v>
      </c>
      <c r="C52" s="138" t="s">
        <v>249</v>
      </c>
      <c r="D52" s="139">
        <v>6.53</v>
      </c>
      <c r="E52" s="338"/>
      <c r="F52" s="131">
        <f t="shared" si="3"/>
        <v>0</v>
      </c>
      <c r="G52" s="338"/>
      <c r="H52" s="131">
        <f t="shared" si="4"/>
        <v>0</v>
      </c>
    </row>
    <row r="53" spans="1:8" ht="22.5">
      <c r="A53" s="138">
        <v>590106</v>
      </c>
      <c r="B53" s="200" t="s">
        <v>254</v>
      </c>
      <c r="C53" s="138" t="s">
        <v>249</v>
      </c>
      <c r="D53" s="139">
        <v>6.88</v>
      </c>
      <c r="E53" s="338"/>
      <c r="F53" s="131">
        <f t="shared" si="3"/>
        <v>0</v>
      </c>
      <c r="G53" s="338"/>
      <c r="H53" s="131">
        <f t="shared" si="4"/>
        <v>0</v>
      </c>
    </row>
    <row r="54" spans="1:8">
      <c r="A54" s="138">
        <v>590107</v>
      </c>
      <c r="B54" s="200" t="s">
        <v>255</v>
      </c>
      <c r="C54" s="138" t="s">
        <v>249</v>
      </c>
      <c r="D54" s="139">
        <v>6.38</v>
      </c>
      <c r="E54" s="338"/>
      <c r="F54" s="131">
        <f t="shared" si="3"/>
        <v>0</v>
      </c>
      <c r="G54" s="338"/>
      <c r="H54" s="131">
        <f t="shared" si="4"/>
        <v>0</v>
      </c>
    </row>
    <row r="55" spans="1:8" ht="22.5">
      <c r="A55" s="138">
        <v>590108</v>
      </c>
      <c r="B55" s="200" t="s">
        <v>256</v>
      </c>
      <c r="C55" s="138" t="s">
        <v>249</v>
      </c>
      <c r="D55" s="139" t="s">
        <v>1779</v>
      </c>
      <c r="E55" s="338"/>
      <c r="F55" s="131" t="e">
        <f t="shared" si="3"/>
        <v>#VALUE!</v>
      </c>
      <c r="G55" s="338"/>
      <c r="H55" s="131" t="e">
        <f t="shared" si="4"/>
        <v>#VALUE!</v>
      </c>
    </row>
    <row r="56" spans="1:8">
      <c r="A56" s="138">
        <v>590109</v>
      </c>
      <c r="B56" s="200" t="s">
        <v>258</v>
      </c>
      <c r="C56" s="138" t="s">
        <v>249</v>
      </c>
      <c r="D56" s="139">
        <v>9.84</v>
      </c>
      <c r="E56" s="338"/>
      <c r="F56" s="131">
        <f t="shared" si="3"/>
        <v>0</v>
      </c>
      <c r="G56" s="338"/>
      <c r="H56" s="131">
        <f t="shared" si="4"/>
        <v>0</v>
      </c>
    </row>
    <row r="57" spans="1:8">
      <c r="A57" s="138">
        <v>590110</v>
      </c>
      <c r="B57" s="200" t="s">
        <v>259</v>
      </c>
      <c r="C57" s="138" t="s">
        <v>249</v>
      </c>
      <c r="D57" s="139">
        <v>10.7</v>
      </c>
      <c r="E57" s="338"/>
      <c r="F57" s="131">
        <f t="shared" si="3"/>
        <v>0</v>
      </c>
      <c r="G57" s="338"/>
      <c r="H57" s="131">
        <f t="shared" si="4"/>
        <v>0</v>
      </c>
    </row>
    <row r="58" spans="1:8">
      <c r="A58" s="138">
        <v>590111</v>
      </c>
      <c r="B58" s="200" t="s">
        <v>260</v>
      </c>
      <c r="C58" s="138" t="s">
        <v>249</v>
      </c>
      <c r="D58" s="139">
        <v>6.88</v>
      </c>
      <c r="E58" s="338"/>
      <c r="F58" s="131">
        <f t="shared" si="3"/>
        <v>0</v>
      </c>
      <c r="G58" s="338"/>
      <c r="H58" s="131">
        <f t="shared" si="4"/>
        <v>0</v>
      </c>
    </row>
    <row r="59" spans="1:8">
      <c r="A59" s="138">
        <v>590112</v>
      </c>
      <c r="B59" s="200" t="s">
        <v>261</v>
      </c>
      <c r="C59" s="138" t="s">
        <v>249</v>
      </c>
      <c r="D59" s="139">
        <v>11.34</v>
      </c>
      <c r="E59" s="338"/>
      <c r="F59" s="131">
        <f t="shared" si="3"/>
        <v>0</v>
      </c>
      <c r="G59" s="338"/>
      <c r="H59" s="131">
        <f t="shared" si="4"/>
        <v>0</v>
      </c>
    </row>
    <row r="60" spans="1:8" ht="22.5">
      <c r="A60" s="138">
        <v>590113</v>
      </c>
      <c r="B60" s="200" t="s">
        <v>262</v>
      </c>
      <c r="C60" s="138" t="s">
        <v>249</v>
      </c>
      <c r="D60" s="139">
        <v>7.59</v>
      </c>
      <c r="E60" s="338"/>
      <c r="F60" s="131">
        <f t="shared" si="3"/>
        <v>0</v>
      </c>
      <c r="G60" s="338"/>
      <c r="H60" s="131">
        <f t="shared" si="4"/>
        <v>0</v>
      </c>
    </row>
    <row r="61" spans="1:8" ht="22.5">
      <c r="A61" s="138">
        <v>590114</v>
      </c>
      <c r="B61" s="200" t="s">
        <v>263</v>
      </c>
      <c r="C61" s="138" t="s">
        <v>54</v>
      </c>
      <c r="D61" s="139" t="s">
        <v>1780</v>
      </c>
      <c r="E61" s="338"/>
      <c r="F61" s="131" t="e">
        <f t="shared" si="3"/>
        <v>#VALUE!</v>
      </c>
      <c r="G61" s="338"/>
      <c r="H61" s="131" t="e">
        <f t="shared" si="4"/>
        <v>#VALUE!</v>
      </c>
    </row>
    <row r="62" spans="1:8" ht="22.5">
      <c r="A62" s="138">
        <v>590115</v>
      </c>
      <c r="B62" s="200" t="s">
        <v>265</v>
      </c>
      <c r="C62" s="138" t="s">
        <v>249</v>
      </c>
      <c r="D62" s="139" t="s">
        <v>1781</v>
      </c>
      <c r="E62" s="338"/>
      <c r="F62" s="131" t="e">
        <f t="shared" si="3"/>
        <v>#VALUE!</v>
      </c>
      <c r="G62" s="338"/>
      <c r="H62" s="131" t="e">
        <f t="shared" si="4"/>
        <v>#VALUE!</v>
      </c>
    </row>
    <row r="63" spans="1:8" ht="22.5">
      <c r="A63" s="138">
        <v>590116</v>
      </c>
      <c r="B63" s="200" t="s">
        <v>267</v>
      </c>
      <c r="C63" s="138" t="s">
        <v>249</v>
      </c>
      <c r="D63" s="139" t="s">
        <v>1782</v>
      </c>
      <c r="E63" s="338"/>
      <c r="F63" s="131" t="e">
        <f t="shared" si="3"/>
        <v>#VALUE!</v>
      </c>
      <c r="G63" s="338"/>
      <c r="H63" s="131" t="e">
        <f t="shared" si="4"/>
        <v>#VALUE!</v>
      </c>
    </row>
    <row r="64" spans="1:8" ht="22.5">
      <c r="A64" s="138">
        <v>590117</v>
      </c>
      <c r="B64" s="200" t="s">
        <v>269</v>
      </c>
      <c r="C64" s="138" t="s">
        <v>54</v>
      </c>
      <c r="D64" s="139" t="s">
        <v>1783</v>
      </c>
      <c r="E64" s="338"/>
      <c r="F64" s="131" t="e">
        <f t="shared" si="3"/>
        <v>#VALUE!</v>
      </c>
      <c r="G64" s="338"/>
      <c r="H64" s="131" t="e">
        <f t="shared" si="4"/>
        <v>#VALUE!</v>
      </c>
    </row>
    <row r="65" spans="1:8">
      <c r="A65" s="138">
        <v>590118</v>
      </c>
      <c r="B65" s="200" t="s">
        <v>271</v>
      </c>
      <c r="C65" s="138" t="s">
        <v>249</v>
      </c>
      <c r="D65" s="139">
        <v>6.07</v>
      </c>
      <c r="E65" s="338"/>
      <c r="F65" s="131">
        <f t="shared" si="3"/>
        <v>0</v>
      </c>
      <c r="G65" s="338"/>
      <c r="H65" s="131">
        <f t="shared" si="4"/>
        <v>0</v>
      </c>
    </row>
    <row r="66" spans="1:8">
      <c r="A66" s="138">
        <v>590119</v>
      </c>
      <c r="B66" s="200" t="s">
        <v>272</v>
      </c>
      <c r="C66" s="138" t="s">
        <v>249</v>
      </c>
      <c r="D66" s="139">
        <v>11.41</v>
      </c>
      <c r="E66" s="338"/>
      <c r="F66" s="131">
        <f t="shared" si="3"/>
        <v>0</v>
      </c>
      <c r="G66" s="338"/>
      <c r="H66" s="131">
        <f t="shared" si="4"/>
        <v>0</v>
      </c>
    </row>
    <row r="67" spans="1:8">
      <c r="A67" s="138">
        <v>590120</v>
      </c>
      <c r="B67" s="200" t="s">
        <v>273</v>
      </c>
      <c r="C67" s="138" t="s">
        <v>249</v>
      </c>
      <c r="D67" s="139">
        <v>10.08</v>
      </c>
      <c r="E67" s="338"/>
      <c r="F67" s="131">
        <f t="shared" si="3"/>
        <v>0</v>
      </c>
      <c r="G67" s="338"/>
      <c r="H67" s="131">
        <f t="shared" si="4"/>
        <v>0</v>
      </c>
    </row>
    <row r="68" spans="1:8">
      <c r="A68" s="138">
        <v>590121</v>
      </c>
      <c r="B68" s="200" t="s">
        <v>274</v>
      </c>
      <c r="C68" s="138" t="s">
        <v>54</v>
      </c>
      <c r="D68" s="139">
        <v>1681.83</v>
      </c>
      <c r="E68" s="338"/>
      <c r="F68" s="131">
        <f t="shared" si="3"/>
        <v>0</v>
      </c>
      <c r="G68" s="338"/>
      <c r="H68" s="131">
        <f t="shared" si="4"/>
        <v>0</v>
      </c>
    </row>
    <row r="69" spans="1:8">
      <c r="A69" s="138">
        <v>590122</v>
      </c>
      <c r="B69" s="200" t="s">
        <v>275</v>
      </c>
      <c r="C69" s="138" t="s">
        <v>54</v>
      </c>
      <c r="D69" s="139">
        <v>4519.2299999999996</v>
      </c>
      <c r="E69" s="338"/>
      <c r="F69" s="131">
        <f t="shared" si="3"/>
        <v>0</v>
      </c>
      <c r="G69" s="338"/>
      <c r="H69" s="131">
        <f t="shared" si="4"/>
        <v>0</v>
      </c>
    </row>
    <row r="70" spans="1:8" ht="22.5">
      <c r="A70" s="138">
        <v>590123</v>
      </c>
      <c r="B70" s="200" t="s">
        <v>276</v>
      </c>
      <c r="C70" s="138" t="s">
        <v>54</v>
      </c>
      <c r="D70" s="139" t="s">
        <v>1784</v>
      </c>
      <c r="E70" s="338"/>
      <c r="F70" s="131" t="e">
        <f t="shared" si="3"/>
        <v>#VALUE!</v>
      </c>
      <c r="G70" s="338"/>
      <c r="H70" s="131" t="e">
        <f t="shared" si="4"/>
        <v>#VALUE!</v>
      </c>
    </row>
    <row r="71" spans="1:8">
      <c r="A71" s="138">
        <v>590124</v>
      </c>
      <c r="B71" s="200" t="s">
        <v>278</v>
      </c>
      <c r="C71" s="138" t="s">
        <v>249</v>
      </c>
      <c r="D71" s="139">
        <v>7.59</v>
      </c>
      <c r="E71" s="338"/>
      <c r="F71" s="131">
        <f t="shared" si="3"/>
        <v>0</v>
      </c>
      <c r="G71" s="338"/>
      <c r="H71" s="131">
        <f t="shared" si="4"/>
        <v>0</v>
      </c>
    </row>
    <row r="72" spans="1:8">
      <c r="A72" s="138">
        <v>590125</v>
      </c>
      <c r="B72" s="200" t="s">
        <v>279</v>
      </c>
      <c r="C72" s="138" t="s">
        <v>249</v>
      </c>
      <c r="D72" s="139">
        <v>5.83</v>
      </c>
      <c r="E72" s="338"/>
      <c r="F72" s="131">
        <f t="shared" si="3"/>
        <v>0</v>
      </c>
      <c r="G72" s="338"/>
      <c r="H72" s="131">
        <f t="shared" si="4"/>
        <v>0</v>
      </c>
    </row>
    <row r="73" spans="1:8">
      <c r="A73" s="138">
        <v>590126</v>
      </c>
      <c r="B73" s="200" t="s">
        <v>280</v>
      </c>
      <c r="C73" s="138" t="s">
        <v>249</v>
      </c>
      <c r="D73" s="139">
        <v>7.4</v>
      </c>
      <c r="E73" s="338"/>
      <c r="F73" s="131">
        <f t="shared" si="3"/>
        <v>0</v>
      </c>
      <c r="G73" s="338"/>
      <c r="H73" s="131">
        <f t="shared" si="4"/>
        <v>0</v>
      </c>
    </row>
    <row r="74" spans="1:8" ht="22.5">
      <c r="A74" s="138">
        <v>590127</v>
      </c>
      <c r="B74" s="200" t="s">
        <v>281</v>
      </c>
      <c r="C74" s="138" t="s">
        <v>249</v>
      </c>
      <c r="D74" s="139">
        <v>15.16</v>
      </c>
      <c r="E74" s="338"/>
      <c r="F74" s="131">
        <f t="shared" si="3"/>
        <v>0</v>
      </c>
      <c r="G74" s="338"/>
      <c r="H74" s="131">
        <f t="shared" si="4"/>
        <v>0</v>
      </c>
    </row>
  </sheetData>
  <mergeCells count="10">
    <mergeCell ref="B47:H47"/>
    <mergeCell ref="B9:H9"/>
    <mergeCell ref="B19:H19"/>
    <mergeCell ref="D6:D8"/>
    <mergeCell ref="A6:A8"/>
    <mergeCell ref="B6:B8"/>
    <mergeCell ref="C6:C8"/>
    <mergeCell ref="E6:H6"/>
    <mergeCell ref="E7:F7"/>
    <mergeCell ref="G7:H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BreakPreview" topLeftCell="A10" zoomScaleNormal="100" zoomScaleSheetLayoutView="100" workbookViewId="0">
      <selection activeCell="K40" sqref="K40"/>
    </sheetView>
  </sheetViews>
  <sheetFormatPr defaultRowHeight="12.75"/>
  <cols>
    <col min="1" max="1" width="20.5703125" style="6" customWidth="1"/>
    <col min="2" max="2" width="7.85546875" style="6" customWidth="1"/>
    <col min="3" max="3" width="22.7109375" style="6" customWidth="1"/>
    <col min="4" max="4" width="12.5703125" style="6" customWidth="1"/>
    <col min="5" max="5" width="10.85546875" style="6" customWidth="1"/>
    <col min="6" max="6" width="8.85546875" style="6" customWidth="1"/>
    <col min="7" max="7" width="10" style="6" customWidth="1"/>
    <col min="8" max="8" width="9.85546875" style="6" customWidth="1"/>
    <col min="9" max="9" width="8.85546875" style="6" customWidth="1"/>
    <col min="10" max="10" width="8.7109375" style="6" customWidth="1"/>
    <col min="11" max="11" width="13.5703125" style="6" customWidth="1"/>
    <col min="12" max="16384" width="9.140625" style="6"/>
  </cols>
  <sheetData>
    <row r="1" spans="1:18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</row>
    <row r="2" spans="1:18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18">
      <c r="A3" s="191"/>
      <c r="B3" s="192"/>
      <c r="C3" s="183"/>
      <c r="D3" s="187"/>
      <c r="E3" s="187"/>
      <c r="F3" s="187"/>
      <c r="G3" s="189"/>
    </row>
    <row r="4" spans="1:18" ht="14.25">
      <c r="A4" s="191"/>
      <c r="B4" s="192" t="s">
        <v>1818</v>
      </c>
      <c r="C4" s="184" t="s">
        <v>290</v>
      </c>
      <c r="D4" s="188"/>
      <c r="E4" s="188"/>
      <c r="F4" s="188"/>
      <c r="G4" s="190"/>
    </row>
    <row r="5" spans="1:18" ht="15.75">
      <c r="J5" s="247"/>
      <c r="K5" s="247"/>
      <c r="L5" s="25"/>
      <c r="M5" s="25"/>
      <c r="N5" s="4"/>
    </row>
    <row r="6" spans="1:18" ht="12.75" customHeight="1">
      <c r="A6" s="836" t="s">
        <v>10</v>
      </c>
      <c r="B6" s="836" t="s">
        <v>11</v>
      </c>
      <c r="C6" s="836" t="s">
        <v>12</v>
      </c>
      <c r="D6" s="836" t="s">
        <v>13</v>
      </c>
      <c r="E6" s="836" t="s">
        <v>14</v>
      </c>
      <c r="F6" s="868" t="s">
        <v>1869</v>
      </c>
      <c r="G6" s="868"/>
      <c r="H6" s="868"/>
      <c r="I6" s="868" t="s">
        <v>1870</v>
      </c>
      <c r="J6" s="868"/>
      <c r="K6" s="868"/>
      <c r="L6" s="25"/>
      <c r="M6" s="25"/>
      <c r="N6" s="4"/>
    </row>
    <row r="7" spans="1:18" ht="23.25" thickBot="1">
      <c r="A7" s="836"/>
      <c r="B7" s="836"/>
      <c r="C7" s="836"/>
      <c r="D7" s="836"/>
      <c r="E7" s="836"/>
      <c r="F7" s="131" t="s">
        <v>15</v>
      </c>
      <c r="G7" s="137" t="s">
        <v>16</v>
      </c>
      <c r="H7" s="257" t="s">
        <v>17</v>
      </c>
      <c r="I7" s="131" t="s">
        <v>15</v>
      </c>
      <c r="J7" s="137" t="s">
        <v>16</v>
      </c>
      <c r="K7" s="257" t="s">
        <v>17</v>
      </c>
      <c r="L7" s="4"/>
      <c r="M7" s="4"/>
      <c r="N7" s="4"/>
    </row>
    <row r="8" spans="1:18" ht="13.5" thickBot="1">
      <c r="A8" s="133" t="s">
        <v>1905</v>
      </c>
      <c r="B8" s="133"/>
      <c r="C8" s="133"/>
      <c r="D8" s="133"/>
      <c r="E8" s="133"/>
      <c r="F8" s="133"/>
      <c r="G8" s="244"/>
      <c r="H8" s="170"/>
      <c r="I8" s="255"/>
      <c r="J8" s="253"/>
      <c r="K8" s="170"/>
      <c r="L8" s="4"/>
      <c r="M8" s="4"/>
      <c r="N8" s="4"/>
    </row>
    <row r="9" spans="1:18" ht="11.1" customHeight="1">
      <c r="A9" s="171"/>
      <c r="B9" s="171"/>
      <c r="C9" s="171"/>
      <c r="D9" s="171"/>
      <c r="E9" s="171"/>
      <c r="F9" s="171"/>
      <c r="G9" s="171"/>
      <c r="H9" s="172"/>
      <c r="I9" s="171"/>
      <c r="J9" s="173"/>
      <c r="K9" s="172"/>
    </row>
    <row r="10" spans="1:18" ht="11.1" customHeight="1">
      <c r="A10" s="171"/>
      <c r="B10" s="171"/>
      <c r="C10" s="171"/>
      <c r="D10" s="171"/>
      <c r="E10" s="171"/>
      <c r="F10" s="171"/>
      <c r="G10" s="171"/>
      <c r="H10" s="171"/>
      <c r="I10" s="171"/>
      <c r="J10" s="173"/>
      <c r="K10" s="171"/>
      <c r="Q10" s="169"/>
      <c r="R10" s="169"/>
    </row>
    <row r="11" spans="1:18" ht="11.1" customHeight="1" thickBot="1">
      <c r="A11" s="171"/>
      <c r="B11" s="171"/>
      <c r="C11" s="171"/>
      <c r="D11" s="171"/>
      <c r="E11" s="171"/>
      <c r="F11" s="171"/>
      <c r="G11" s="171"/>
      <c r="H11" s="258"/>
      <c r="I11" s="171"/>
      <c r="J11" s="173"/>
      <c r="K11" s="258"/>
      <c r="Q11" s="169"/>
      <c r="R11" s="169"/>
    </row>
    <row r="12" spans="1:18" ht="15.75" thickBot="1">
      <c r="A12" s="109" t="s">
        <v>1777</v>
      </c>
      <c r="B12" s="109"/>
      <c r="C12" s="109"/>
      <c r="D12" s="109"/>
      <c r="E12" s="133"/>
      <c r="F12" s="133"/>
      <c r="G12" s="244"/>
      <c r="H12" s="170"/>
      <c r="I12" s="255"/>
      <c r="J12" s="253"/>
      <c r="K12" s="170"/>
      <c r="Q12" s="169"/>
      <c r="R12" s="169"/>
    </row>
    <row r="13" spans="1:18" ht="11.1" customHeight="1">
      <c r="A13" s="171"/>
      <c r="B13" s="174"/>
      <c r="C13" s="174"/>
      <c r="D13" s="174"/>
      <c r="E13" s="174"/>
      <c r="F13" s="171"/>
      <c r="G13" s="171"/>
      <c r="H13" s="172"/>
      <c r="I13" s="171"/>
      <c r="J13" s="173"/>
      <c r="K13" s="172"/>
      <c r="Q13" s="169"/>
      <c r="R13" s="169"/>
    </row>
    <row r="14" spans="1:18" ht="11.1" customHeight="1">
      <c r="A14" s="171"/>
      <c r="B14" s="174"/>
      <c r="C14" s="174"/>
      <c r="D14" s="174"/>
      <c r="E14" s="174"/>
      <c r="F14" s="171"/>
      <c r="G14" s="171"/>
      <c r="H14" s="171"/>
      <c r="I14" s="171"/>
      <c r="J14" s="173"/>
      <c r="K14" s="171"/>
      <c r="Q14" s="169"/>
      <c r="R14" s="169"/>
    </row>
    <row r="15" spans="1:18" ht="11.1" customHeight="1" thickBot="1">
      <c r="A15" s="171"/>
      <c r="B15" s="174"/>
      <c r="C15" s="174"/>
      <c r="D15" s="174"/>
      <c r="E15" s="174"/>
      <c r="F15" s="171"/>
      <c r="G15" s="171"/>
      <c r="H15" s="258"/>
      <c r="I15" s="171"/>
      <c r="J15" s="173"/>
      <c r="K15" s="258"/>
      <c r="Q15" s="169"/>
      <c r="R15" s="169"/>
    </row>
    <row r="16" spans="1:18" ht="15.75" thickBot="1">
      <c r="A16" s="133" t="s">
        <v>1904</v>
      </c>
      <c r="B16" s="133"/>
      <c r="C16" s="133"/>
      <c r="D16" s="133"/>
      <c r="E16" s="133"/>
      <c r="F16" s="133"/>
      <c r="G16" s="244"/>
      <c r="H16" s="170"/>
      <c r="I16" s="255"/>
      <c r="J16" s="253"/>
      <c r="K16" s="170"/>
      <c r="Q16" s="169"/>
      <c r="R16" s="169"/>
    </row>
    <row r="17" spans="1:11" ht="11.1" customHeight="1">
      <c r="A17" s="171"/>
      <c r="B17" s="174"/>
      <c r="C17" s="174"/>
      <c r="D17" s="174"/>
      <c r="E17" s="174"/>
      <c r="F17" s="171"/>
      <c r="G17" s="171"/>
      <c r="H17" s="172"/>
      <c r="I17" s="171"/>
      <c r="J17" s="173"/>
      <c r="K17" s="172"/>
    </row>
    <row r="18" spans="1:11" ht="11.1" customHeight="1">
      <c r="A18" s="171"/>
      <c r="B18" s="174"/>
      <c r="C18" s="174"/>
      <c r="D18" s="174"/>
      <c r="E18" s="174"/>
      <c r="F18" s="171"/>
      <c r="G18" s="171"/>
      <c r="H18" s="171"/>
      <c r="I18" s="171"/>
      <c r="J18" s="476"/>
      <c r="K18" s="476"/>
    </row>
    <row r="19" spans="1:11" ht="11.1" customHeight="1" thickBot="1">
      <c r="A19" s="171"/>
      <c r="B19" s="174"/>
      <c r="C19" s="174"/>
      <c r="D19" s="174"/>
      <c r="E19" s="174"/>
      <c r="F19" s="171"/>
      <c r="G19" s="171"/>
      <c r="H19" s="478"/>
      <c r="I19" s="171"/>
      <c r="J19" s="476"/>
      <c r="K19" s="478"/>
    </row>
    <row r="20" spans="1:11" ht="13.5" thickBot="1">
      <c r="A20" s="479" t="s">
        <v>1906</v>
      </c>
      <c r="B20" s="480"/>
      <c r="C20" s="480"/>
      <c r="D20" s="480"/>
      <c r="E20" s="480"/>
      <c r="F20" s="479"/>
      <c r="G20" s="479"/>
      <c r="H20" s="481"/>
      <c r="I20" s="482"/>
      <c r="J20" s="483"/>
      <c r="K20" s="481"/>
    </row>
    <row r="21" spans="1:11" ht="11.1" customHeight="1">
      <c r="A21" s="171"/>
      <c r="B21" s="174"/>
      <c r="C21" s="174"/>
      <c r="D21" s="174"/>
      <c r="E21" s="174"/>
      <c r="F21" s="171"/>
      <c r="G21" s="171"/>
      <c r="H21" s="478"/>
      <c r="I21" s="171"/>
      <c r="J21" s="476"/>
      <c r="K21" s="478"/>
    </row>
    <row r="22" spans="1:11" ht="11.1" customHeight="1">
      <c r="A22" s="171"/>
      <c r="B22" s="174"/>
      <c r="C22" s="174"/>
      <c r="D22" s="174"/>
      <c r="E22" s="174"/>
      <c r="F22" s="171"/>
      <c r="G22" s="171"/>
      <c r="H22" s="171"/>
      <c r="I22" s="171"/>
      <c r="J22" s="476"/>
      <c r="K22" s="476"/>
    </row>
    <row r="23" spans="1:11" ht="11.1" customHeight="1" thickBot="1">
      <c r="A23" s="171"/>
      <c r="B23" s="174"/>
      <c r="C23" s="174"/>
      <c r="D23" s="174"/>
      <c r="E23" s="174"/>
      <c r="F23" s="171"/>
      <c r="G23" s="171"/>
      <c r="H23" s="258"/>
      <c r="I23" s="171"/>
      <c r="J23" s="173"/>
      <c r="K23" s="258"/>
    </row>
    <row r="24" spans="1:11" ht="13.5" thickBot="1">
      <c r="A24" s="133" t="s">
        <v>82</v>
      </c>
      <c r="B24" s="133"/>
      <c r="C24" s="133"/>
      <c r="D24" s="133"/>
      <c r="E24" s="133"/>
      <c r="F24" s="133"/>
      <c r="G24" s="244"/>
      <c r="H24" s="170"/>
      <c r="I24" s="255"/>
      <c r="J24" s="253"/>
      <c r="K24" s="170"/>
    </row>
    <row r="25" spans="1:11" ht="13.5" customHeight="1">
      <c r="A25" s="133" t="s">
        <v>68</v>
      </c>
      <c r="B25" s="174" t="s">
        <v>102</v>
      </c>
      <c r="C25" s="160"/>
      <c r="D25" s="160"/>
      <c r="E25" s="160"/>
      <c r="F25" s="160"/>
      <c r="G25" s="160"/>
      <c r="H25" s="172"/>
      <c r="I25" s="248"/>
      <c r="J25" s="249"/>
      <c r="K25" s="172"/>
    </row>
    <row r="26" spans="1:11" ht="13.5" customHeight="1">
      <c r="A26" s="133" t="s">
        <v>69</v>
      </c>
      <c r="B26" s="174" t="s">
        <v>291</v>
      </c>
      <c r="C26" s="160"/>
      <c r="D26" s="160"/>
      <c r="E26" s="160"/>
      <c r="F26" s="160"/>
      <c r="G26" s="160"/>
      <c r="H26" s="171"/>
      <c r="I26" s="248"/>
      <c r="J26" s="249"/>
      <c r="K26" s="171"/>
    </row>
    <row r="27" spans="1:11" ht="13.5" customHeight="1">
      <c r="A27" s="133" t="s">
        <v>70</v>
      </c>
      <c r="B27" s="174" t="s">
        <v>104</v>
      </c>
      <c r="C27" s="160"/>
      <c r="D27" s="160"/>
      <c r="E27" s="160"/>
      <c r="F27" s="160"/>
      <c r="G27" s="160"/>
      <c r="H27" s="171"/>
      <c r="I27" s="248"/>
      <c r="J27" s="249"/>
      <c r="K27" s="171"/>
    </row>
    <row r="28" spans="1:11" ht="13.5" customHeight="1">
      <c r="A28" s="133" t="s">
        <v>71</v>
      </c>
      <c r="B28" s="174" t="s">
        <v>105</v>
      </c>
      <c r="C28" s="160"/>
      <c r="D28" s="160"/>
      <c r="E28" s="160"/>
      <c r="F28" s="160"/>
      <c r="G28" s="160"/>
      <c r="H28" s="171"/>
      <c r="I28" s="248"/>
      <c r="J28" s="249"/>
      <c r="K28" s="171"/>
    </row>
    <row r="29" spans="1:11">
      <c r="A29" s="133" t="s">
        <v>72</v>
      </c>
      <c r="B29" s="174" t="s">
        <v>103</v>
      </c>
      <c r="C29" s="160"/>
      <c r="D29" s="160"/>
      <c r="E29" s="160"/>
      <c r="F29" s="160"/>
      <c r="G29" s="160"/>
      <c r="H29" s="171"/>
      <c r="I29" s="248"/>
      <c r="J29" s="249"/>
      <c r="K29" s="171"/>
    </row>
    <row r="30" spans="1:11" ht="13.5" customHeight="1">
      <c r="A30" s="133" t="s">
        <v>73</v>
      </c>
      <c r="B30" s="174" t="s">
        <v>86</v>
      </c>
      <c r="C30" s="160"/>
      <c r="D30" s="160"/>
      <c r="E30" s="160"/>
      <c r="F30" s="160"/>
      <c r="G30" s="160"/>
      <c r="H30" s="171"/>
      <c r="I30" s="248"/>
      <c r="J30" s="249"/>
      <c r="K30" s="171"/>
    </row>
    <row r="31" spans="1:11" ht="13.5" customHeight="1">
      <c r="A31" s="133" t="s">
        <v>74</v>
      </c>
      <c r="B31" s="174" t="s">
        <v>83</v>
      </c>
      <c r="C31" s="160"/>
      <c r="D31" s="160"/>
      <c r="E31" s="160"/>
      <c r="F31" s="160"/>
      <c r="G31" s="160"/>
      <c r="H31" s="171"/>
      <c r="I31" s="248"/>
      <c r="J31" s="249"/>
      <c r="K31" s="171"/>
    </row>
    <row r="32" spans="1:11" ht="13.5" customHeight="1">
      <c r="A32" s="133" t="s">
        <v>75</v>
      </c>
      <c r="B32" s="174" t="s">
        <v>84</v>
      </c>
      <c r="C32" s="160"/>
      <c r="D32" s="160"/>
      <c r="E32" s="160"/>
      <c r="F32" s="160"/>
      <c r="G32" s="160"/>
      <c r="H32" s="171"/>
      <c r="I32" s="248"/>
      <c r="J32" s="249"/>
      <c r="K32" s="171"/>
    </row>
    <row r="33" spans="1:11" ht="13.5" customHeight="1">
      <c r="A33" s="133" t="s">
        <v>76</v>
      </c>
      <c r="B33" s="174" t="s">
        <v>106</v>
      </c>
      <c r="C33" s="160"/>
      <c r="D33" s="160"/>
      <c r="E33" s="160"/>
      <c r="F33" s="160"/>
      <c r="G33" s="160"/>
      <c r="H33" s="171"/>
      <c r="I33" s="248"/>
      <c r="J33" s="249"/>
      <c r="K33" s="171"/>
    </row>
    <row r="34" spans="1:11" ht="13.5" customHeight="1">
      <c r="A34" s="133" t="s">
        <v>77</v>
      </c>
      <c r="B34" s="174" t="s">
        <v>101</v>
      </c>
      <c r="C34" s="160"/>
      <c r="D34" s="160"/>
      <c r="E34" s="160"/>
      <c r="F34" s="160"/>
      <c r="G34" s="160"/>
      <c r="H34" s="171"/>
      <c r="I34" s="248"/>
      <c r="J34" s="249"/>
      <c r="K34" s="171"/>
    </row>
    <row r="35" spans="1:11" ht="13.5" customHeight="1">
      <c r="A35" s="133" t="s">
        <v>78</v>
      </c>
      <c r="B35" s="174" t="s">
        <v>87</v>
      </c>
      <c r="C35" s="160"/>
      <c r="D35" s="160"/>
      <c r="E35" s="160"/>
      <c r="F35" s="160"/>
      <c r="G35" s="160"/>
      <c r="H35" s="171"/>
      <c r="I35" s="248"/>
      <c r="J35" s="248"/>
      <c r="K35" s="171"/>
    </row>
    <row r="36" spans="1:11" ht="13.5" customHeight="1">
      <c r="A36" s="133" t="s">
        <v>79</v>
      </c>
      <c r="B36" s="174" t="s">
        <v>107</v>
      </c>
      <c r="C36" s="160"/>
      <c r="D36" s="160"/>
      <c r="E36" s="160"/>
      <c r="F36" s="160"/>
      <c r="G36" s="160"/>
      <c r="H36" s="171"/>
      <c r="I36" s="248"/>
      <c r="J36" s="248"/>
      <c r="K36" s="171"/>
    </row>
    <row r="37" spans="1:11" ht="13.5" customHeight="1">
      <c r="A37" s="133" t="s">
        <v>80</v>
      </c>
      <c r="B37" s="174" t="s">
        <v>108</v>
      </c>
      <c r="C37" s="160"/>
      <c r="D37" s="160"/>
      <c r="E37" s="160"/>
      <c r="F37" s="160"/>
      <c r="G37" s="160"/>
      <c r="H37" s="171"/>
      <c r="I37" s="248"/>
      <c r="J37" s="248"/>
      <c r="K37" s="171"/>
    </row>
    <row r="38" spans="1:11" ht="13.5" thickBot="1">
      <c r="A38" s="133" t="s">
        <v>81</v>
      </c>
      <c r="B38" s="174" t="s">
        <v>85</v>
      </c>
      <c r="C38" s="160"/>
      <c r="D38" s="160"/>
      <c r="E38" s="160"/>
      <c r="F38" s="160"/>
      <c r="G38" s="160"/>
      <c r="H38" s="258"/>
      <c r="I38" s="248"/>
      <c r="J38" s="248"/>
      <c r="K38" s="258"/>
    </row>
    <row r="39" spans="1:11" ht="15" thickBot="1">
      <c r="A39" s="250" t="s">
        <v>88</v>
      </c>
      <c r="B39" s="251"/>
      <c r="C39" s="251"/>
      <c r="D39" s="251"/>
      <c r="E39" s="251"/>
      <c r="F39" s="252"/>
      <c r="G39" s="254"/>
      <c r="H39" s="259"/>
      <c r="I39" s="256"/>
      <c r="J39" s="254"/>
      <c r="K39" s="175" t="s">
        <v>2688</v>
      </c>
    </row>
    <row r="40" spans="1:1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s="10" customFormat="1" ht="15.75">
      <c r="B41" s="5"/>
      <c r="C41" s="5"/>
      <c r="D41" s="5"/>
      <c r="E41" s="5"/>
      <c r="F41" s="5"/>
      <c r="G41" s="5"/>
      <c r="H41" s="5"/>
      <c r="I41" s="5"/>
      <c r="J41" s="5"/>
      <c r="K41" s="5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>
      <selection activeCell="H21" sqref="H21"/>
    </sheetView>
  </sheetViews>
  <sheetFormatPr defaultRowHeight="11.25"/>
  <cols>
    <col min="1" max="1" width="9.42578125" style="9" customWidth="1"/>
    <col min="2" max="2" width="28.42578125" style="9" customWidth="1"/>
    <col min="3" max="5" width="7.7109375" style="9" customWidth="1"/>
    <col min="6" max="6" width="9.140625" style="9" customWidth="1"/>
    <col min="7" max="7" width="7.7109375" style="9" customWidth="1"/>
    <col min="8" max="8" width="10" style="9" customWidth="1"/>
    <col min="9" max="9" width="7.7109375" style="9" customWidth="1"/>
    <col min="10" max="10" width="9.42578125" style="9" customWidth="1"/>
    <col min="11" max="16384" width="9.140625" style="9"/>
  </cols>
  <sheetData>
    <row r="1" spans="1:10" ht="12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</row>
    <row r="2" spans="1:10" ht="12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10" ht="12">
      <c r="A3" s="191"/>
      <c r="B3" s="192"/>
      <c r="C3" s="183"/>
      <c r="D3" s="187"/>
      <c r="E3" s="187"/>
      <c r="F3" s="187"/>
      <c r="G3" s="189"/>
    </row>
    <row r="4" spans="1:10" ht="14.25">
      <c r="A4" s="191"/>
      <c r="B4" s="192" t="s">
        <v>1819</v>
      </c>
      <c r="C4" s="184" t="s">
        <v>292</v>
      </c>
      <c r="D4" s="188"/>
      <c r="E4" s="188"/>
      <c r="F4" s="188"/>
      <c r="G4" s="190"/>
    </row>
    <row r="5" spans="1:10" s="10" customFormat="1" ht="15.75"/>
    <row r="6" spans="1:10" ht="11.25" customHeight="1">
      <c r="A6" s="835" t="s">
        <v>55</v>
      </c>
      <c r="B6" s="835" t="s">
        <v>319</v>
      </c>
      <c r="C6" s="851" t="s">
        <v>1869</v>
      </c>
      <c r="D6" s="869"/>
      <c r="E6" s="869"/>
      <c r="F6" s="852"/>
      <c r="G6" s="851" t="s">
        <v>1870</v>
      </c>
      <c r="H6" s="869"/>
      <c r="I6" s="869"/>
      <c r="J6" s="852"/>
    </row>
    <row r="7" spans="1:10" ht="56.25">
      <c r="A7" s="835"/>
      <c r="B7" s="835"/>
      <c r="C7" s="131" t="s">
        <v>15</v>
      </c>
      <c r="D7" s="137" t="s">
        <v>52</v>
      </c>
      <c r="E7" s="137" t="s">
        <v>53</v>
      </c>
      <c r="F7" s="320" t="s">
        <v>1774</v>
      </c>
      <c r="G7" s="131" t="s">
        <v>15</v>
      </c>
      <c r="H7" s="137" t="s">
        <v>52</v>
      </c>
      <c r="I7" s="137" t="s">
        <v>53</v>
      </c>
      <c r="J7" s="332" t="s">
        <v>1775</v>
      </c>
    </row>
    <row r="8" spans="1:10" ht="12.75">
      <c r="A8" s="178" t="s">
        <v>327</v>
      </c>
      <c r="B8" s="177"/>
      <c r="C8" s="171"/>
      <c r="D8" s="171"/>
      <c r="E8" s="171"/>
      <c r="F8" s="171"/>
      <c r="G8" s="171"/>
      <c r="H8" s="171"/>
      <c r="I8" s="171"/>
      <c r="J8" s="171"/>
    </row>
    <row r="9" spans="1:10" ht="12.75">
      <c r="A9" s="178"/>
      <c r="B9" s="177"/>
      <c r="C9" s="171"/>
      <c r="D9" s="171"/>
      <c r="E9" s="171"/>
      <c r="F9" s="171"/>
      <c r="G9" s="171"/>
      <c r="H9" s="171"/>
      <c r="I9" s="171"/>
      <c r="J9" s="171"/>
    </row>
    <row r="10" spans="1:10" ht="12.75">
      <c r="A10" s="178"/>
      <c r="B10" s="177"/>
      <c r="C10" s="171"/>
      <c r="D10" s="171"/>
      <c r="E10" s="171"/>
      <c r="F10" s="171"/>
      <c r="G10" s="171"/>
      <c r="H10" s="171"/>
      <c r="I10" s="171"/>
      <c r="J10" s="171"/>
    </row>
    <row r="11" spans="1:10" ht="12.75">
      <c r="A11" s="178" t="s">
        <v>328</v>
      </c>
      <c r="B11" s="177"/>
      <c r="C11" s="171"/>
      <c r="D11" s="171"/>
      <c r="E11" s="171"/>
      <c r="F11" s="171"/>
      <c r="G11" s="171"/>
      <c r="H11" s="171"/>
      <c r="I11" s="171"/>
      <c r="J11" s="171"/>
    </row>
    <row r="12" spans="1:10" ht="12.75">
      <c r="A12" s="178"/>
      <c r="B12" s="177"/>
      <c r="C12" s="171"/>
      <c r="D12" s="171"/>
      <c r="E12" s="171"/>
      <c r="F12" s="171"/>
      <c r="G12" s="171"/>
      <c r="H12" s="171"/>
      <c r="I12" s="171"/>
      <c r="J12" s="171"/>
    </row>
    <row r="13" spans="1:10" ht="12.75">
      <c r="A13" s="178"/>
      <c r="B13" s="177"/>
      <c r="C13" s="171"/>
      <c r="D13" s="171"/>
      <c r="E13" s="171"/>
      <c r="F13" s="171"/>
      <c r="G13" s="171"/>
      <c r="H13" s="171"/>
      <c r="I13" s="171"/>
      <c r="J13" s="171"/>
    </row>
    <row r="14" spans="1:10" ht="12.75">
      <c r="A14" s="334" t="s">
        <v>1762</v>
      </c>
      <c r="B14" s="335"/>
      <c r="C14" s="171"/>
      <c r="D14" s="171"/>
      <c r="E14" s="171"/>
      <c r="F14" s="171"/>
      <c r="G14" s="171"/>
      <c r="H14" s="171"/>
      <c r="I14" s="171"/>
      <c r="J14" s="171"/>
    </row>
    <row r="15" spans="1:10" ht="12.75">
      <c r="A15" s="178"/>
      <c r="B15" s="177"/>
      <c r="C15" s="171"/>
      <c r="D15" s="171"/>
      <c r="E15" s="171"/>
      <c r="F15" s="171"/>
      <c r="G15" s="171"/>
      <c r="H15" s="171"/>
      <c r="I15" s="171"/>
      <c r="J15" s="171"/>
    </row>
    <row r="16" spans="1:10" ht="12.75">
      <c r="A16" s="178"/>
      <c r="B16" s="177"/>
      <c r="C16" s="171"/>
      <c r="D16" s="171"/>
      <c r="E16" s="171"/>
      <c r="F16" s="171"/>
      <c r="G16" s="171"/>
      <c r="H16" s="171"/>
      <c r="I16" s="171"/>
      <c r="J16" s="171"/>
    </row>
    <row r="17" spans="1:10" ht="12.75">
      <c r="A17" s="178" t="s">
        <v>329</v>
      </c>
      <c r="B17" s="177"/>
      <c r="C17" s="171"/>
      <c r="D17" s="171"/>
      <c r="E17" s="171"/>
      <c r="F17" s="171"/>
      <c r="G17" s="171"/>
      <c r="H17" s="171"/>
      <c r="I17" s="171"/>
      <c r="J17" s="171"/>
    </row>
    <row r="18" spans="1:10" ht="12.75">
      <c r="A18" s="178"/>
      <c r="B18" s="177"/>
      <c r="C18" s="171"/>
      <c r="D18" s="171"/>
      <c r="E18" s="171"/>
      <c r="F18" s="171"/>
      <c r="G18" s="171"/>
      <c r="H18" s="171"/>
      <c r="I18" s="171"/>
      <c r="J18" s="171"/>
    </row>
    <row r="19" spans="1:10" ht="12.75">
      <c r="A19" s="178"/>
      <c r="B19" s="177"/>
      <c r="C19" s="171"/>
      <c r="D19" s="171"/>
      <c r="E19" s="171"/>
      <c r="F19" s="171"/>
      <c r="G19" s="171"/>
      <c r="H19" s="171"/>
      <c r="I19" s="171"/>
      <c r="J19" s="171"/>
    </row>
    <row r="20" spans="1:10" ht="12.75">
      <c r="A20" s="178" t="s">
        <v>330</v>
      </c>
      <c r="B20" s="177"/>
      <c r="C20" s="690">
        <v>1310</v>
      </c>
      <c r="D20" s="691" t="s">
        <v>2685</v>
      </c>
      <c r="E20" s="691" t="s">
        <v>2686</v>
      </c>
      <c r="F20" s="692">
        <v>356</v>
      </c>
      <c r="G20" s="171">
        <v>1200</v>
      </c>
      <c r="H20" s="171" t="s">
        <v>2687</v>
      </c>
      <c r="I20" s="171"/>
      <c r="J20" s="171">
        <v>350</v>
      </c>
    </row>
    <row r="21" spans="1:10" ht="12.75">
      <c r="A21" s="178"/>
      <c r="B21" s="177"/>
      <c r="C21" s="171"/>
      <c r="D21" s="171"/>
      <c r="E21" s="171"/>
      <c r="F21" s="171"/>
      <c r="G21" s="171"/>
      <c r="H21" s="171"/>
      <c r="I21" s="171"/>
      <c r="J21" s="171"/>
    </row>
    <row r="22" spans="1:10" ht="12.75">
      <c r="A22" s="178"/>
      <c r="B22" s="177"/>
      <c r="C22" s="171"/>
      <c r="D22" s="171"/>
      <c r="E22" s="171"/>
      <c r="F22" s="171"/>
      <c r="G22" s="171"/>
      <c r="H22" s="171"/>
      <c r="I22" s="171"/>
      <c r="J22" s="171"/>
    </row>
    <row r="23" spans="1:10" ht="12.75">
      <c r="A23" s="178" t="s">
        <v>331</v>
      </c>
      <c r="B23" s="177"/>
      <c r="C23" s="171"/>
      <c r="D23" s="171"/>
      <c r="E23" s="171"/>
      <c r="F23" s="171"/>
      <c r="G23" s="171"/>
      <c r="H23" s="171"/>
      <c r="I23" s="171"/>
      <c r="J23" s="171"/>
    </row>
    <row r="24" spans="1:10" ht="12.75">
      <c r="A24" s="178"/>
      <c r="B24" s="177"/>
      <c r="C24" s="171"/>
      <c r="D24" s="171"/>
      <c r="E24" s="171"/>
      <c r="F24" s="171"/>
      <c r="G24" s="171"/>
      <c r="H24" s="171"/>
      <c r="I24" s="171"/>
      <c r="J24" s="171"/>
    </row>
    <row r="25" spans="1:10" ht="12.75">
      <c r="A25" s="178"/>
      <c r="B25" s="177"/>
      <c r="C25" s="171"/>
      <c r="D25" s="171"/>
      <c r="E25" s="171"/>
      <c r="F25" s="171"/>
      <c r="G25" s="171"/>
      <c r="H25" s="171"/>
      <c r="I25" s="171"/>
      <c r="J25" s="171"/>
    </row>
    <row r="26" spans="1:10" ht="12.75">
      <c r="A26" s="178" t="s">
        <v>332</v>
      </c>
      <c r="B26" s="177"/>
      <c r="C26" s="171"/>
      <c r="D26" s="171"/>
      <c r="E26" s="171"/>
      <c r="F26" s="171"/>
      <c r="G26" s="171"/>
      <c r="H26" s="171"/>
      <c r="I26" s="171"/>
      <c r="J26" s="171"/>
    </row>
    <row r="27" spans="1:10" ht="12.75">
      <c r="A27" s="178"/>
      <c r="B27" s="177"/>
      <c r="C27" s="171"/>
      <c r="D27" s="171"/>
      <c r="E27" s="171"/>
      <c r="F27" s="171"/>
      <c r="G27" s="171"/>
      <c r="H27" s="171"/>
      <c r="I27" s="171"/>
      <c r="J27" s="171"/>
    </row>
    <row r="28" spans="1:10" ht="12.75">
      <c r="A28" s="178"/>
      <c r="B28" s="177"/>
      <c r="C28" s="171"/>
      <c r="D28" s="171"/>
      <c r="E28" s="171"/>
      <c r="F28" s="171"/>
      <c r="G28" s="171"/>
      <c r="H28" s="171"/>
      <c r="I28" s="171"/>
      <c r="J28" s="171"/>
    </row>
    <row r="29" spans="1:10" ht="12" customHeight="1">
      <c r="A29" s="260" t="s">
        <v>333</v>
      </c>
      <c r="B29" s="178"/>
      <c r="C29" s="171"/>
      <c r="D29" s="171"/>
      <c r="E29" s="171"/>
      <c r="F29" s="171"/>
      <c r="G29" s="171"/>
      <c r="H29" s="171"/>
      <c r="I29" s="171"/>
      <c r="J29" s="171"/>
    </row>
    <row r="30" spans="1:10" ht="12" customHeight="1">
      <c r="A30" s="178"/>
      <c r="B30" s="178"/>
      <c r="C30" s="171"/>
      <c r="D30" s="171"/>
      <c r="E30" s="171"/>
      <c r="F30" s="171"/>
      <c r="G30" s="171"/>
      <c r="H30" s="171"/>
      <c r="I30" s="171"/>
      <c r="J30" s="171"/>
    </row>
    <row r="31" spans="1:10" ht="12" customHeight="1">
      <c r="A31" s="178"/>
      <c r="B31" s="178"/>
      <c r="C31" s="171"/>
      <c r="D31" s="171"/>
      <c r="E31" s="171"/>
      <c r="F31" s="171"/>
      <c r="G31" s="171"/>
      <c r="H31" s="171"/>
      <c r="I31" s="171"/>
      <c r="J31" s="171"/>
    </row>
    <row r="32" spans="1:10" ht="12" customHeight="1">
      <c r="A32" s="260" t="s">
        <v>334</v>
      </c>
      <c r="B32" s="178"/>
      <c r="C32" s="179"/>
      <c r="D32" s="179"/>
      <c r="E32" s="179"/>
      <c r="F32" s="179"/>
      <c r="G32" s="179"/>
      <c r="H32" s="179"/>
      <c r="I32" s="179"/>
      <c r="J32" s="180"/>
    </row>
    <row r="33" spans="1:10" ht="12" customHeight="1">
      <c r="A33" s="178"/>
      <c r="B33" s="178"/>
      <c r="C33" s="171"/>
      <c r="D33" s="171"/>
      <c r="E33" s="171"/>
      <c r="F33" s="171"/>
      <c r="G33" s="171"/>
      <c r="H33" s="171"/>
      <c r="I33" s="171"/>
      <c r="J33" s="171"/>
    </row>
    <row r="34" spans="1:10" s="10" customFormat="1" ht="12" customHeight="1">
      <c r="A34" s="178"/>
      <c r="B34" s="178"/>
      <c r="C34" s="171"/>
      <c r="D34" s="171"/>
      <c r="E34" s="171"/>
      <c r="F34" s="171"/>
      <c r="G34" s="171"/>
      <c r="H34" s="171"/>
      <c r="I34" s="171"/>
      <c r="J34" s="171"/>
    </row>
    <row r="35" spans="1:10" ht="12" customHeight="1">
      <c r="A35" s="260" t="s">
        <v>335</v>
      </c>
      <c r="B35" s="178"/>
      <c r="C35" s="171"/>
      <c r="D35" s="171"/>
      <c r="E35" s="171"/>
      <c r="F35" s="171"/>
      <c r="G35" s="171"/>
      <c r="H35" s="171"/>
      <c r="I35" s="171"/>
      <c r="J35" s="171"/>
    </row>
    <row r="36" spans="1:10" ht="12" customHeight="1">
      <c r="A36" s="178"/>
      <c r="B36" s="178"/>
      <c r="C36" s="171"/>
      <c r="D36" s="171"/>
      <c r="E36" s="171"/>
      <c r="F36" s="171"/>
      <c r="G36" s="171"/>
      <c r="H36" s="171"/>
      <c r="I36" s="171"/>
      <c r="J36" s="171"/>
    </row>
    <row r="37" spans="1:10" ht="12.75">
      <c r="A37" s="178"/>
      <c r="B37" s="177"/>
      <c r="C37" s="171"/>
      <c r="D37" s="171"/>
      <c r="E37" s="171"/>
      <c r="F37" s="171"/>
      <c r="G37" s="171"/>
      <c r="H37" s="171"/>
      <c r="I37" s="171"/>
      <c r="J37" s="171"/>
    </row>
    <row r="38" spans="1:10" ht="12" customHeight="1">
      <c r="A38" s="336" t="s">
        <v>1763</v>
      </c>
      <c r="B38" s="334"/>
      <c r="C38" s="171"/>
      <c r="D38" s="171"/>
      <c r="E38" s="171"/>
      <c r="F38" s="171"/>
      <c r="G38" s="171"/>
      <c r="H38" s="171"/>
      <c r="I38" s="171"/>
      <c r="J38" s="171"/>
    </row>
    <row r="39" spans="1:10" ht="12" customHeight="1">
      <c r="A39" s="178"/>
      <c r="B39" s="178"/>
      <c r="C39" s="171"/>
      <c r="D39" s="171"/>
      <c r="E39" s="171"/>
      <c r="F39" s="171"/>
      <c r="G39" s="171"/>
      <c r="H39" s="171"/>
      <c r="I39" s="171"/>
      <c r="J39" s="171"/>
    </row>
    <row r="40" spans="1:10" ht="12.75">
      <c r="A40" s="178"/>
      <c r="B40" s="177"/>
      <c r="C40" s="171"/>
      <c r="D40" s="171"/>
      <c r="E40" s="171"/>
      <c r="F40" s="171"/>
      <c r="G40" s="171"/>
      <c r="H40" s="171"/>
      <c r="I40" s="171"/>
      <c r="J40" s="171"/>
    </row>
    <row r="41" spans="1:10" ht="12" customHeight="1">
      <c r="A41" s="260" t="s">
        <v>336</v>
      </c>
      <c r="B41" s="178"/>
      <c r="C41" s="171"/>
      <c r="D41" s="171"/>
      <c r="E41" s="171"/>
      <c r="F41" s="171"/>
      <c r="G41" s="171"/>
      <c r="H41" s="171"/>
      <c r="I41" s="171"/>
      <c r="J41" s="171"/>
    </row>
    <row r="42" spans="1:10" ht="12.75">
      <c r="A42" s="178"/>
      <c r="B42" s="178"/>
      <c r="C42" s="171"/>
      <c r="D42" s="171"/>
      <c r="E42" s="171"/>
      <c r="F42" s="171"/>
      <c r="G42" s="171"/>
      <c r="H42" s="171"/>
      <c r="I42" s="171"/>
      <c r="J42" s="171"/>
    </row>
    <row r="43" spans="1:10" ht="12.75">
      <c r="A43" s="178"/>
      <c r="B43" s="178"/>
      <c r="C43" s="171"/>
      <c r="D43" s="171"/>
      <c r="E43" s="171"/>
      <c r="F43" s="171"/>
      <c r="G43" s="171"/>
      <c r="H43" s="171"/>
      <c r="I43" s="171"/>
      <c r="J43" s="171"/>
    </row>
    <row r="44" spans="1:10" ht="12.75">
      <c r="A44" s="204" t="s">
        <v>88</v>
      </c>
      <c r="B44" s="204"/>
      <c r="C44" s="204"/>
      <c r="D44" s="204"/>
      <c r="E44" s="204"/>
      <c r="F44" s="204"/>
      <c r="G44" s="179"/>
      <c r="H44" s="179"/>
      <c r="I44" s="179"/>
      <c r="J44" s="179"/>
    </row>
  </sheetData>
  <mergeCells count="4">
    <mergeCell ref="A6:A7"/>
    <mergeCell ref="B6:B7"/>
    <mergeCell ref="G6:J6"/>
    <mergeCell ref="C6:F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7" fitToHeight="0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>
      <selection activeCell="I12" sqref="I12"/>
    </sheetView>
  </sheetViews>
  <sheetFormatPr defaultRowHeight="11.25"/>
  <cols>
    <col min="1" max="1" width="5.42578125" style="9" customWidth="1"/>
    <col min="2" max="2" width="40" style="9" customWidth="1"/>
    <col min="3" max="3" width="12.7109375" style="9" customWidth="1"/>
    <col min="4" max="4" width="12.5703125" style="9" customWidth="1"/>
    <col min="5" max="16384" width="9.140625" style="9"/>
  </cols>
  <sheetData>
    <row r="1" spans="1:7" s="10" customFormat="1" ht="15.75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</row>
    <row r="2" spans="1:7" s="10" customFormat="1" ht="15.75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7" s="10" customFormat="1" ht="15.75">
      <c r="A3" s="191"/>
      <c r="B3" s="192"/>
      <c r="C3" s="183"/>
      <c r="D3" s="187"/>
      <c r="E3" s="187"/>
      <c r="F3" s="187"/>
      <c r="G3" s="189"/>
    </row>
    <row r="4" spans="1:7" ht="14.25">
      <c r="A4" s="191"/>
      <c r="B4" s="192" t="s">
        <v>1820</v>
      </c>
      <c r="C4" s="184" t="s">
        <v>293</v>
      </c>
      <c r="D4" s="188"/>
      <c r="E4" s="188"/>
      <c r="F4" s="188"/>
      <c r="G4" s="190"/>
    </row>
    <row r="5" spans="1:7" ht="15.75">
      <c r="A5" s="54"/>
      <c r="B5" s="176"/>
      <c r="C5" s="87"/>
      <c r="D5" s="52"/>
    </row>
    <row r="6" spans="1:7" ht="12.75">
      <c r="A6" s="866" t="s">
        <v>6</v>
      </c>
      <c r="B6" s="836" t="s">
        <v>18</v>
      </c>
      <c r="C6" s="836" t="s">
        <v>17</v>
      </c>
      <c r="D6" s="836"/>
    </row>
    <row r="7" spans="1:7" ht="22.5">
      <c r="A7" s="866"/>
      <c r="B7" s="836"/>
      <c r="C7" s="393" t="s">
        <v>1869</v>
      </c>
      <c r="D7" s="393" t="s">
        <v>1870</v>
      </c>
    </row>
    <row r="8" spans="1:7" ht="18" customHeight="1">
      <c r="A8" s="202" t="s">
        <v>90</v>
      </c>
      <c r="B8" s="201" t="s">
        <v>96</v>
      </c>
      <c r="C8" s="202"/>
      <c r="D8" s="202"/>
    </row>
    <row r="9" spans="1:7" ht="24" customHeight="1">
      <c r="A9" s="261" t="s">
        <v>91</v>
      </c>
      <c r="B9" s="201" t="s">
        <v>97</v>
      </c>
      <c r="C9" s="202"/>
      <c r="D9" s="202"/>
    </row>
    <row r="10" spans="1:7" s="10" customFormat="1" ht="30" customHeight="1">
      <c r="A10" s="262" t="s">
        <v>1920</v>
      </c>
      <c r="B10" s="495" t="s">
        <v>1922</v>
      </c>
      <c r="C10" s="203"/>
      <c r="D10" s="261" t="s">
        <v>2684</v>
      </c>
    </row>
    <row r="11" spans="1:7" s="10" customFormat="1" ht="26.25">
      <c r="A11" s="262" t="s">
        <v>1921</v>
      </c>
      <c r="B11" s="495" t="s">
        <v>1923</v>
      </c>
      <c r="C11" s="203"/>
      <c r="D11" s="261" t="s">
        <v>2683</v>
      </c>
    </row>
  </sheetData>
  <mergeCells count="3">
    <mergeCell ref="A6:A7"/>
    <mergeCell ref="B6:B7"/>
    <mergeCell ref="C6:D6"/>
  </mergeCells>
  <phoneticPr fontId="12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view="pageBreakPreview" zoomScaleNormal="100" zoomScaleSheetLayoutView="100" workbookViewId="0">
      <selection activeCell="A9" sqref="A9:AC15"/>
    </sheetView>
  </sheetViews>
  <sheetFormatPr defaultRowHeight="15.75"/>
  <cols>
    <col min="1" max="1" width="21.42578125" style="11" customWidth="1"/>
    <col min="2" max="3" width="4" style="11" customWidth="1"/>
    <col min="4" max="4" width="6.5703125" style="11" customWidth="1"/>
    <col min="5" max="11" width="4" style="11" customWidth="1"/>
    <col min="12" max="14" width="4" style="13" customWidth="1"/>
    <col min="15" max="15" width="4" style="37" customWidth="1"/>
    <col min="16" max="17" width="4" style="11" customWidth="1"/>
    <col min="18" max="19" width="4" style="13" customWidth="1"/>
    <col min="20" max="20" width="4" style="37" customWidth="1"/>
    <col min="21" max="22" width="4" style="11" customWidth="1"/>
    <col min="23" max="23" width="4" style="14" customWidth="1"/>
    <col min="24" max="30" width="4" style="11" customWidth="1"/>
    <col min="31" max="31" width="4.140625" style="11" customWidth="1"/>
    <col min="32" max="32" width="4" style="11" customWidth="1"/>
    <col min="33" max="16384" width="9.140625" style="11"/>
  </cols>
  <sheetData>
    <row r="1" spans="1:32" ht="15.75" customHeight="1">
      <c r="A1" s="181"/>
      <c r="B1" s="182" t="s">
        <v>180</v>
      </c>
      <c r="C1" s="279" t="s">
        <v>326</v>
      </c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1"/>
    </row>
    <row r="2" spans="1:32" ht="15.75" customHeight="1">
      <c r="A2" s="181"/>
      <c r="B2" s="182" t="s">
        <v>181</v>
      </c>
      <c r="C2" s="279" t="s">
        <v>325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1"/>
    </row>
    <row r="3" spans="1:32">
      <c r="A3" s="181"/>
      <c r="B3" s="182" t="s">
        <v>182</v>
      </c>
      <c r="C3" s="279" t="s">
        <v>1868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1"/>
    </row>
    <row r="4" spans="1:32">
      <c r="A4" s="181"/>
      <c r="B4" s="182" t="s">
        <v>1809</v>
      </c>
      <c r="C4" s="184" t="s">
        <v>309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6"/>
    </row>
    <row r="5" spans="1:32" ht="12.75" customHeight="1">
      <c r="A5" s="54"/>
      <c r="C5" s="53"/>
      <c r="D5" s="24"/>
      <c r="E5" s="24"/>
      <c r="F5" s="24"/>
      <c r="G5" s="24"/>
      <c r="H5" s="24"/>
      <c r="I5" s="24"/>
      <c r="J5" s="24"/>
    </row>
    <row r="6" spans="1:32" s="49" customFormat="1" ht="34.5" customHeight="1">
      <c r="A6" s="814" t="s">
        <v>57</v>
      </c>
      <c r="B6" s="812" t="s">
        <v>1885</v>
      </c>
      <c r="C6" s="812" t="s">
        <v>1886</v>
      </c>
      <c r="D6" s="812" t="s">
        <v>1887</v>
      </c>
      <c r="E6" s="813" t="s">
        <v>58</v>
      </c>
      <c r="F6" s="813"/>
      <c r="G6" s="813"/>
      <c r="H6" s="813"/>
      <c r="I6" s="814" t="s">
        <v>190</v>
      </c>
      <c r="J6" s="814"/>
      <c r="K6" s="814"/>
      <c r="L6" s="814"/>
      <c r="M6" s="814"/>
      <c r="N6" s="814"/>
      <c r="O6" s="814"/>
      <c r="P6" s="814"/>
      <c r="Q6" s="814"/>
      <c r="R6" s="814"/>
      <c r="S6" s="814"/>
      <c r="T6" s="814"/>
      <c r="U6" s="814"/>
      <c r="V6" s="814"/>
      <c r="W6" s="814"/>
      <c r="X6" s="814"/>
      <c r="Y6" s="814"/>
      <c r="Z6" s="814"/>
      <c r="AA6" s="814"/>
      <c r="AB6" s="814"/>
      <c r="AC6" s="814"/>
      <c r="AD6" s="813" t="s">
        <v>187</v>
      </c>
      <c r="AE6" s="813"/>
      <c r="AF6" s="813"/>
    </row>
    <row r="7" spans="1:32" s="24" customFormat="1" ht="47.25" customHeight="1">
      <c r="A7" s="814"/>
      <c r="B7" s="812"/>
      <c r="C7" s="812"/>
      <c r="D7" s="812"/>
      <c r="E7" s="812" t="s">
        <v>113</v>
      </c>
      <c r="F7" s="812" t="s">
        <v>23</v>
      </c>
      <c r="G7" s="812" t="s">
        <v>24</v>
      </c>
      <c r="H7" s="816" t="s">
        <v>2</v>
      </c>
      <c r="I7" s="812" t="s">
        <v>196</v>
      </c>
      <c r="J7" s="812" t="s">
        <v>183</v>
      </c>
      <c r="K7" s="812" t="s">
        <v>184</v>
      </c>
      <c r="L7" s="815" t="s">
        <v>114</v>
      </c>
      <c r="M7" s="815"/>
      <c r="N7" s="815"/>
      <c r="O7" s="815"/>
      <c r="P7" s="815"/>
      <c r="Q7" s="812" t="s">
        <v>115</v>
      </c>
      <c r="R7" s="812" t="s">
        <v>185</v>
      </c>
      <c r="S7" s="813" t="s">
        <v>116</v>
      </c>
      <c r="T7" s="813"/>
      <c r="U7" s="813"/>
      <c r="V7" s="813"/>
      <c r="W7" s="813"/>
      <c r="X7" s="813"/>
      <c r="Y7" s="812" t="s">
        <v>117</v>
      </c>
      <c r="Z7" s="812" t="s">
        <v>130</v>
      </c>
      <c r="AA7" s="812" t="s">
        <v>118</v>
      </c>
      <c r="AB7" s="812" t="s">
        <v>59</v>
      </c>
      <c r="AC7" s="812" t="s">
        <v>119</v>
      </c>
      <c r="AD7" s="813"/>
      <c r="AE7" s="813"/>
      <c r="AF7" s="813"/>
    </row>
    <row r="8" spans="1:32" s="24" customFormat="1" ht="87" customHeight="1">
      <c r="A8" s="814"/>
      <c r="B8" s="812"/>
      <c r="C8" s="812"/>
      <c r="D8" s="812"/>
      <c r="E8" s="812"/>
      <c r="F8" s="812"/>
      <c r="G8" s="812"/>
      <c r="H8" s="816"/>
      <c r="I8" s="812"/>
      <c r="J8" s="812"/>
      <c r="K8" s="812"/>
      <c r="L8" s="234" t="s">
        <v>113</v>
      </c>
      <c r="M8" s="234" t="s">
        <v>23</v>
      </c>
      <c r="N8" s="234" t="s">
        <v>24</v>
      </c>
      <c r="O8" s="234" t="s">
        <v>59</v>
      </c>
      <c r="P8" s="235" t="s">
        <v>197</v>
      </c>
      <c r="Q8" s="812"/>
      <c r="R8" s="812"/>
      <c r="S8" s="234" t="s">
        <v>25</v>
      </c>
      <c r="T8" s="234" t="s">
        <v>23</v>
      </c>
      <c r="U8" s="234" t="s">
        <v>120</v>
      </c>
      <c r="V8" s="235" t="s">
        <v>121</v>
      </c>
      <c r="W8" s="235" t="s">
        <v>122</v>
      </c>
      <c r="X8" s="235" t="s">
        <v>186</v>
      </c>
      <c r="Y8" s="812"/>
      <c r="Z8" s="812"/>
      <c r="AA8" s="812"/>
      <c r="AB8" s="812"/>
      <c r="AC8" s="812"/>
      <c r="AD8" s="234" t="s">
        <v>26</v>
      </c>
      <c r="AE8" s="234" t="s">
        <v>27</v>
      </c>
      <c r="AF8" s="234" t="s">
        <v>28</v>
      </c>
    </row>
    <row r="9" spans="1:32" s="38" customFormat="1">
      <c r="A9" s="527" t="s">
        <v>2624</v>
      </c>
      <c r="B9" s="527"/>
      <c r="C9" s="527"/>
      <c r="D9" s="527">
        <v>0</v>
      </c>
      <c r="E9" s="528">
        <v>22</v>
      </c>
      <c r="F9" s="528">
        <v>3</v>
      </c>
      <c r="G9" s="529"/>
      <c r="H9" s="533">
        <v>25</v>
      </c>
      <c r="I9" s="530">
        <v>10</v>
      </c>
      <c r="J9" s="530"/>
      <c r="K9" s="530">
        <v>10</v>
      </c>
      <c r="L9" s="536">
        <v>8</v>
      </c>
      <c r="M9" s="536">
        <v>2</v>
      </c>
      <c r="N9" s="529"/>
      <c r="O9" s="529"/>
      <c r="P9" s="532">
        <v>10</v>
      </c>
      <c r="Q9" s="534">
        <v>0</v>
      </c>
      <c r="R9" s="530">
        <v>16</v>
      </c>
      <c r="S9" s="540">
        <v>11</v>
      </c>
      <c r="T9" s="541">
        <v>3</v>
      </c>
      <c r="U9" s="529"/>
      <c r="V9" s="542">
        <v>2</v>
      </c>
      <c r="W9" s="529"/>
      <c r="X9" s="532">
        <v>19</v>
      </c>
      <c r="Y9" s="534">
        <v>-3</v>
      </c>
      <c r="Z9" s="530"/>
      <c r="AA9" s="528"/>
      <c r="AB9" s="528"/>
      <c r="AC9" s="535">
        <v>0</v>
      </c>
      <c r="AD9" s="58"/>
      <c r="AE9" s="58"/>
      <c r="AF9" s="58"/>
    </row>
    <row r="10" spans="1:32" s="38" customFormat="1">
      <c r="A10" s="527" t="s">
        <v>2625</v>
      </c>
      <c r="B10" s="527"/>
      <c r="C10" s="527"/>
      <c r="D10" s="527" t="e">
        <v>#DIV/0!</v>
      </c>
      <c r="E10" s="528"/>
      <c r="F10" s="528"/>
      <c r="G10" s="528"/>
      <c r="H10" s="533">
        <v>0</v>
      </c>
      <c r="I10" s="530">
        <v>3</v>
      </c>
      <c r="J10" s="530"/>
      <c r="K10" s="530">
        <v>3</v>
      </c>
      <c r="L10" s="537">
        <v>4</v>
      </c>
      <c r="M10" s="538"/>
      <c r="N10" s="529"/>
      <c r="O10" s="529"/>
      <c r="P10" s="532">
        <v>4</v>
      </c>
      <c r="Q10" s="534">
        <v>-1</v>
      </c>
      <c r="R10" s="530">
        <v>4</v>
      </c>
      <c r="S10" s="537">
        <v>4</v>
      </c>
      <c r="T10" s="538"/>
      <c r="U10" s="529"/>
      <c r="V10" s="529"/>
      <c r="W10" s="529"/>
      <c r="X10" s="532">
        <v>4</v>
      </c>
      <c r="Y10" s="534">
        <v>0</v>
      </c>
      <c r="Z10" s="530"/>
      <c r="AA10" s="528"/>
      <c r="AB10" s="528"/>
      <c r="AC10" s="535">
        <v>0</v>
      </c>
      <c r="AD10" s="58"/>
      <c r="AE10" s="58"/>
      <c r="AF10" s="58"/>
    </row>
    <row r="11" spans="1:32" s="38" customFormat="1">
      <c r="A11" s="527" t="s">
        <v>2626</v>
      </c>
      <c r="B11" s="527"/>
      <c r="C11" s="527"/>
      <c r="D11" s="527" t="e">
        <v>#DIV/0!</v>
      </c>
      <c r="E11" s="528"/>
      <c r="F11" s="528"/>
      <c r="G11" s="528"/>
      <c r="H11" s="533">
        <v>0</v>
      </c>
      <c r="I11" s="530">
        <v>8</v>
      </c>
      <c r="J11" s="530"/>
      <c r="K11" s="530">
        <v>8</v>
      </c>
      <c r="L11" s="537">
        <v>4</v>
      </c>
      <c r="M11" s="538"/>
      <c r="N11" s="529"/>
      <c r="O11" s="529"/>
      <c r="P11" s="532">
        <v>4</v>
      </c>
      <c r="Q11" s="534">
        <v>4</v>
      </c>
      <c r="R11" s="530">
        <v>4</v>
      </c>
      <c r="S11" s="537">
        <v>4</v>
      </c>
      <c r="T11" s="537"/>
      <c r="U11" s="529"/>
      <c r="V11" s="529"/>
      <c r="W11" s="529"/>
      <c r="X11" s="532">
        <v>4</v>
      </c>
      <c r="Y11" s="534">
        <v>0</v>
      </c>
      <c r="Z11" s="530"/>
      <c r="AA11" s="528"/>
      <c r="AB11" s="528"/>
      <c r="AC11" s="535">
        <v>0</v>
      </c>
      <c r="AD11" s="58"/>
      <c r="AE11" s="58"/>
      <c r="AF11" s="58"/>
    </row>
    <row r="12" spans="1:32" s="38" customFormat="1">
      <c r="A12" s="527" t="s">
        <v>2627</v>
      </c>
      <c r="B12" s="527"/>
      <c r="C12" s="527"/>
      <c r="D12" s="527" t="e">
        <v>#DIV/0!</v>
      </c>
      <c r="E12" s="528"/>
      <c r="F12" s="528"/>
      <c r="G12" s="528"/>
      <c r="H12" s="533">
        <v>0</v>
      </c>
      <c r="I12" s="530">
        <v>8</v>
      </c>
      <c r="J12" s="530"/>
      <c r="K12" s="530">
        <v>8</v>
      </c>
      <c r="L12" s="537">
        <v>6</v>
      </c>
      <c r="M12" s="538"/>
      <c r="N12" s="529"/>
      <c r="O12" s="529"/>
      <c r="P12" s="532">
        <v>6</v>
      </c>
      <c r="Q12" s="534">
        <v>2</v>
      </c>
      <c r="R12" s="530">
        <v>10</v>
      </c>
      <c r="S12" s="537">
        <v>6</v>
      </c>
      <c r="T12" s="537"/>
      <c r="U12" s="529"/>
      <c r="V12" s="529"/>
      <c r="W12" s="529"/>
      <c r="X12" s="532">
        <v>6</v>
      </c>
      <c r="Y12" s="534">
        <v>4</v>
      </c>
      <c r="Z12" s="530"/>
      <c r="AA12" s="528"/>
      <c r="AB12" s="528"/>
      <c r="AC12" s="535">
        <v>0</v>
      </c>
      <c r="AD12" s="58"/>
      <c r="AE12" s="58"/>
      <c r="AF12" s="58"/>
    </row>
    <row r="13" spans="1:32" s="38" customFormat="1">
      <c r="A13" s="527" t="s">
        <v>2628</v>
      </c>
      <c r="B13" s="527"/>
      <c r="C13" s="527"/>
      <c r="D13" s="527" t="e">
        <v>#DIV/0!</v>
      </c>
      <c r="E13" s="528"/>
      <c r="F13" s="528"/>
      <c r="G13" s="528"/>
      <c r="H13" s="533">
        <v>0</v>
      </c>
      <c r="I13" s="530">
        <v>5</v>
      </c>
      <c r="J13" s="530"/>
      <c r="K13" s="530">
        <v>5</v>
      </c>
      <c r="L13" s="537">
        <v>5</v>
      </c>
      <c r="M13" s="539"/>
      <c r="N13" s="529"/>
      <c r="O13" s="529"/>
      <c r="P13" s="532">
        <v>5</v>
      </c>
      <c r="Q13" s="534">
        <v>0</v>
      </c>
      <c r="R13" s="530">
        <v>6</v>
      </c>
      <c r="S13" s="537">
        <v>5</v>
      </c>
      <c r="T13" s="537"/>
      <c r="U13" s="529"/>
      <c r="V13" s="529"/>
      <c r="W13" s="529"/>
      <c r="X13" s="532">
        <v>5</v>
      </c>
      <c r="Y13" s="534">
        <v>1</v>
      </c>
      <c r="Z13" s="530"/>
      <c r="AA13" s="528"/>
      <c r="AB13" s="528"/>
      <c r="AC13" s="535">
        <v>0</v>
      </c>
      <c r="AD13" s="58"/>
      <c r="AE13" s="58"/>
      <c r="AF13" s="58"/>
    </row>
    <row r="14" spans="1:32" s="38" customFormat="1">
      <c r="A14" s="527" t="s">
        <v>2629</v>
      </c>
      <c r="B14" s="527"/>
      <c r="C14" s="527"/>
      <c r="D14" s="527" t="e">
        <v>#DIV/0!</v>
      </c>
      <c r="E14" s="528"/>
      <c r="F14" s="528"/>
      <c r="G14" s="528"/>
      <c r="H14" s="533">
        <v>0</v>
      </c>
      <c r="I14" s="530">
        <v>5</v>
      </c>
      <c r="J14" s="530"/>
      <c r="K14" s="531">
        <v>5</v>
      </c>
      <c r="L14" s="543">
        <v>5</v>
      </c>
      <c r="M14" s="544"/>
      <c r="N14" s="545"/>
      <c r="O14" s="545"/>
      <c r="P14" s="546">
        <v>5</v>
      </c>
      <c r="Q14" s="547">
        <v>0</v>
      </c>
      <c r="R14" s="531">
        <v>6</v>
      </c>
      <c r="S14" s="543">
        <v>6</v>
      </c>
      <c r="T14" s="543"/>
      <c r="U14" s="529"/>
      <c r="V14" s="529"/>
      <c r="W14" s="529"/>
      <c r="X14" s="532">
        <v>6</v>
      </c>
      <c r="Y14" s="534">
        <v>0</v>
      </c>
      <c r="Z14" s="530"/>
      <c r="AA14" s="528"/>
      <c r="AB14" s="528"/>
      <c r="AC14" s="535">
        <v>0</v>
      </c>
      <c r="AD14" s="58"/>
      <c r="AE14" s="58"/>
      <c r="AF14" s="58"/>
    </row>
    <row r="15" spans="1:32" s="38" customFormat="1">
      <c r="A15" s="527" t="s">
        <v>2630</v>
      </c>
      <c r="B15" s="527"/>
      <c r="C15" s="527"/>
      <c r="D15" s="527" t="e">
        <v>#DIV/0!</v>
      </c>
      <c r="E15" s="528"/>
      <c r="F15" s="528"/>
      <c r="G15" s="528"/>
      <c r="H15" s="533">
        <v>0</v>
      </c>
      <c r="I15" s="530">
        <v>4</v>
      </c>
      <c r="J15" s="530"/>
      <c r="K15" s="530">
        <v>4</v>
      </c>
      <c r="L15" s="537">
        <v>4</v>
      </c>
      <c r="M15" s="538"/>
      <c r="N15" s="529"/>
      <c r="O15" s="529"/>
      <c r="P15" s="532">
        <v>4</v>
      </c>
      <c r="Q15" s="534">
        <v>0</v>
      </c>
      <c r="R15" s="530">
        <v>5</v>
      </c>
      <c r="S15" s="537">
        <v>5</v>
      </c>
      <c r="T15" s="537"/>
      <c r="U15" s="529"/>
      <c r="V15" s="529"/>
      <c r="W15" s="529"/>
      <c r="X15" s="532">
        <v>5</v>
      </c>
      <c r="Y15" s="534">
        <v>0</v>
      </c>
      <c r="Z15" s="530"/>
      <c r="AA15" s="528"/>
      <c r="AB15" s="528"/>
      <c r="AC15" s="535">
        <v>0</v>
      </c>
      <c r="AD15" s="58"/>
      <c r="AE15" s="58"/>
      <c r="AF15" s="58"/>
    </row>
    <row r="16" spans="1:32" s="38" customFormat="1">
      <c r="A16" s="55"/>
      <c r="B16" s="55"/>
      <c r="C16" s="55"/>
      <c r="D16" s="55" t="e">
        <f t="shared" ref="D16:D24" si="0">C16/H16/3.65</f>
        <v>#DIV/0!</v>
      </c>
      <c r="E16" s="56"/>
      <c r="F16" s="56"/>
      <c r="G16" s="56"/>
      <c r="H16" s="63">
        <f t="shared" ref="H16:H25" si="1">SUM(E16:G16)</f>
        <v>0</v>
      </c>
      <c r="I16" s="58"/>
      <c r="J16" s="58"/>
      <c r="K16" s="58"/>
      <c r="L16" s="57"/>
      <c r="M16" s="57"/>
      <c r="N16" s="57"/>
      <c r="O16" s="57"/>
      <c r="P16" s="60">
        <f t="shared" ref="P16:P25" si="2">SUM(L16:O16)</f>
        <v>0</v>
      </c>
      <c r="Q16" s="223">
        <f t="shared" ref="Q16:Q24" si="3">I16-P16</f>
        <v>0</v>
      </c>
      <c r="R16" s="58"/>
      <c r="S16" s="59"/>
      <c r="T16" s="57"/>
      <c r="U16" s="57"/>
      <c r="V16" s="57"/>
      <c r="W16" s="57"/>
      <c r="X16" s="60">
        <f t="shared" ref="X16:X25" si="4">SUM(S16:W16)</f>
        <v>0</v>
      </c>
      <c r="Y16" s="223">
        <f t="shared" ref="Y16:Y25" si="5">R16-X16</f>
        <v>0</v>
      </c>
      <c r="Z16" s="58"/>
      <c r="AA16" s="56"/>
      <c r="AB16" s="56"/>
      <c r="AC16" s="224">
        <f t="shared" ref="AC16:AC25" si="6">Z16-(AA16+AB16)</f>
        <v>0</v>
      </c>
      <c r="AD16" s="58"/>
      <c r="AE16" s="58"/>
      <c r="AF16" s="58"/>
    </row>
    <row r="17" spans="1:32" s="38" customFormat="1">
      <c r="A17" s="55"/>
      <c r="B17" s="55"/>
      <c r="C17" s="55"/>
      <c r="D17" s="55" t="e">
        <f t="shared" si="0"/>
        <v>#DIV/0!</v>
      </c>
      <c r="E17" s="56"/>
      <c r="F17" s="56"/>
      <c r="G17" s="56"/>
      <c r="H17" s="63">
        <f t="shared" si="1"/>
        <v>0</v>
      </c>
      <c r="I17" s="58"/>
      <c r="J17" s="58"/>
      <c r="K17" s="58"/>
      <c r="L17" s="57"/>
      <c r="M17" s="57"/>
      <c r="N17" s="57"/>
      <c r="O17" s="57"/>
      <c r="P17" s="60">
        <f t="shared" si="2"/>
        <v>0</v>
      </c>
      <c r="Q17" s="223">
        <f t="shared" si="3"/>
        <v>0</v>
      </c>
      <c r="R17" s="58"/>
      <c r="S17" s="59"/>
      <c r="T17" s="57"/>
      <c r="U17" s="57"/>
      <c r="V17" s="57"/>
      <c r="W17" s="57"/>
      <c r="X17" s="60">
        <f t="shared" si="4"/>
        <v>0</v>
      </c>
      <c r="Y17" s="223">
        <f t="shared" si="5"/>
        <v>0</v>
      </c>
      <c r="Z17" s="58"/>
      <c r="AA17" s="56"/>
      <c r="AB17" s="56"/>
      <c r="AC17" s="224">
        <f t="shared" si="6"/>
        <v>0</v>
      </c>
      <c r="AD17" s="58"/>
      <c r="AE17" s="58"/>
      <c r="AF17" s="58"/>
    </row>
    <row r="18" spans="1:32" s="38" customFormat="1">
      <c r="A18" s="55"/>
      <c r="B18" s="55"/>
      <c r="C18" s="55"/>
      <c r="D18" s="55" t="e">
        <f t="shared" si="0"/>
        <v>#DIV/0!</v>
      </c>
      <c r="E18" s="56"/>
      <c r="F18" s="56"/>
      <c r="G18" s="56"/>
      <c r="H18" s="63">
        <f t="shared" si="1"/>
        <v>0</v>
      </c>
      <c r="I18" s="58"/>
      <c r="J18" s="58"/>
      <c r="K18" s="58"/>
      <c r="L18" s="57"/>
      <c r="M18" s="57"/>
      <c r="N18" s="57"/>
      <c r="O18" s="57"/>
      <c r="P18" s="60">
        <f t="shared" si="2"/>
        <v>0</v>
      </c>
      <c r="Q18" s="223">
        <f t="shared" si="3"/>
        <v>0</v>
      </c>
      <c r="R18" s="58"/>
      <c r="S18" s="59"/>
      <c r="T18" s="57"/>
      <c r="U18" s="57"/>
      <c r="V18" s="57"/>
      <c r="W18" s="57"/>
      <c r="X18" s="60">
        <f t="shared" si="4"/>
        <v>0</v>
      </c>
      <c r="Y18" s="223">
        <f t="shared" si="5"/>
        <v>0</v>
      </c>
      <c r="Z18" s="58"/>
      <c r="AA18" s="56"/>
      <c r="AB18" s="56"/>
      <c r="AC18" s="224">
        <f t="shared" si="6"/>
        <v>0</v>
      </c>
      <c r="AD18" s="58"/>
      <c r="AE18" s="58"/>
      <c r="AF18" s="58"/>
    </row>
    <row r="19" spans="1:32" s="38" customFormat="1">
      <c r="A19" s="55"/>
      <c r="B19" s="55"/>
      <c r="C19" s="55"/>
      <c r="D19" s="55" t="e">
        <f t="shared" si="0"/>
        <v>#DIV/0!</v>
      </c>
      <c r="E19" s="56"/>
      <c r="F19" s="56"/>
      <c r="G19" s="56"/>
      <c r="H19" s="63">
        <f t="shared" si="1"/>
        <v>0</v>
      </c>
      <c r="I19" s="58"/>
      <c r="J19" s="58"/>
      <c r="K19" s="58"/>
      <c r="L19" s="57"/>
      <c r="M19" s="57"/>
      <c r="N19" s="57"/>
      <c r="O19" s="57"/>
      <c r="P19" s="60">
        <f t="shared" si="2"/>
        <v>0</v>
      </c>
      <c r="Q19" s="223">
        <f t="shared" si="3"/>
        <v>0</v>
      </c>
      <c r="R19" s="58"/>
      <c r="S19" s="59"/>
      <c r="T19" s="57"/>
      <c r="U19" s="57"/>
      <c r="V19" s="57"/>
      <c r="W19" s="57"/>
      <c r="X19" s="60">
        <f t="shared" si="4"/>
        <v>0</v>
      </c>
      <c r="Y19" s="223">
        <f t="shared" si="5"/>
        <v>0</v>
      </c>
      <c r="Z19" s="58"/>
      <c r="AA19" s="56"/>
      <c r="AB19" s="56"/>
      <c r="AC19" s="224">
        <f t="shared" si="6"/>
        <v>0</v>
      </c>
      <c r="AD19" s="58"/>
      <c r="AE19" s="58"/>
      <c r="AF19" s="58"/>
    </row>
    <row r="20" spans="1:32" s="38" customFormat="1">
      <c r="A20" s="55"/>
      <c r="B20" s="55"/>
      <c r="C20" s="55"/>
      <c r="D20" s="55" t="e">
        <f t="shared" si="0"/>
        <v>#DIV/0!</v>
      </c>
      <c r="E20" s="56"/>
      <c r="F20" s="56"/>
      <c r="G20" s="56"/>
      <c r="H20" s="63">
        <f t="shared" si="1"/>
        <v>0</v>
      </c>
      <c r="I20" s="58"/>
      <c r="J20" s="58"/>
      <c r="K20" s="58"/>
      <c r="L20" s="57"/>
      <c r="M20" s="57"/>
      <c r="N20" s="57"/>
      <c r="O20" s="57"/>
      <c r="P20" s="60">
        <f t="shared" si="2"/>
        <v>0</v>
      </c>
      <c r="Q20" s="223">
        <f t="shared" si="3"/>
        <v>0</v>
      </c>
      <c r="R20" s="58"/>
      <c r="S20" s="59"/>
      <c r="T20" s="57"/>
      <c r="U20" s="57"/>
      <c r="V20" s="57"/>
      <c r="W20" s="57"/>
      <c r="X20" s="60">
        <f t="shared" si="4"/>
        <v>0</v>
      </c>
      <c r="Y20" s="223">
        <f t="shared" si="5"/>
        <v>0</v>
      </c>
      <c r="Z20" s="58"/>
      <c r="AA20" s="56"/>
      <c r="AB20" s="56"/>
      <c r="AC20" s="224">
        <f t="shared" si="6"/>
        <v>0</v>
      </c>
      <c r="AD20" s="58"/>
      <c r="AE20" s="58"/>
      <c r="AF20" s="58"/>
    </row>
    <row r="21" spans="1:32" s="38" customFormat="1">
      <c r="A21" s="55"/>
      <c r="B21" s="55"/>
      <c r="C21" s="55"/>
      <c r="D21" s="55" t="e">
        <f t="shared" si="0"/>
        <v>#DIV/0!</v>
      </c>
      <c r="E21" s="56"/>
      <c r="F21" s="56"/>
      <c r="G21" s="56"/>
      <c r="H21" s="63">
        <f t="shared" si="1"/>
        <v>0</v>
      </c>
      <c r="I21" s="58"/>
      <c r="J21" s="58"/>
      <c r="K21" s="58"/>
      <c r="L21" s="57"/>
      <c r="M21" s="57"/>
      <c r="N21" s="57"/>
      <c r="O21" s="57"/>
      <c r="P21" s="60">
        <f t="shared" si="2"/>
        <v>0</v>
      </c>
      <c r="Q21" s="223">
        <f t="shared" si="3"/>
        <v>0</v>
      </c>
      <c r="R21" s="58"/>
      <c r="S21" s="59"/>
      <c r="T21" s="57"/>
      <c r="U21" s="57"/>
      <c r="V21" s="57"/>
      <c r="W21" s="57"/>
      <c r="X21" s="60">
        <f t="shared" si="4"/>
        <v>0</v>
      </c>
      <c r="Y21" s="223">
        <f t="shared" si="5"/>
        <v>0</v>
      </c>
      <c r="Z21" s="58"/>
      <c r="AA21" s="56"/>
      <c r="AB21" s="56"/>
      <c r="AC21" s="224">
        <f t="shared" si="6"/>
        <v>0</v>
      </c>
      <c r="AD21" s="58"/>
      <c r="AE21" s="58"/>
      <c r="AF21" s="58"/>
    </row>
    <row r="22" spans="1:32" s="38" customFormat="1">
      <c r="A22" s="55"/>
      <c r="B22" s="55"/>
      <c r="C22" s="55"/>
      <c r="D22" s="55" t="e">
        <f t="shared" si="0"/>
        <v>#DIV/0!</v>
      </c>
      <c r="E22" s="56"/>
      <c r="F22" s="56"/>
      <c r="G22" s="56"/>
      <c r="H22" s="63">
        <f t="shared" si="1"/>
        <v>0</v>
      </c>
      <c r="I22" s="58"/>
      <c r="J22" s="58"/>
      <c r="K22" s="58"/>
      <c r="L22" s="57"/>
      <c r="M22" s="57"/>
      <c r="N22" s="57"/>
      <c r="O22" s="57"/>
      <c r="P22" s="60">
        <f t="shared" si="2"/>
        <v>0</v>
      </c>
      <c r="Q22" s="223">
        <f t="shared" si="3"/>
        <v>0</v>
      </c>
      <c r="R22" s="58"/>
      <c r="S22" s="59"/>
      <c r="T22" s="57"/>
      <c r="U22" s="57"/>
      <c r="V22" s="57"/>
      <c r="W22" s="57"/>
      <c r="X22" s="60">
        <f t="shared" si="4"/>
        <v>0</v>
      </c>
      <c r="Y22" s="223">
        <f t="shared" si="5"/>
        <v>0</v>
      </c>
      <c r="Z22" s="58"/>
      <c r="AA22" s="56"/>
      <c r="AB22" s="56"/>
      <c r="AC22" s="224">
        <f t="shared" si="6"/>
        <v>0</v>
      </c>
      <c r="AD22" s="58"/>
      <c r="AE22" s="58"/>
      <c r="AF22" s="58"/>
    </row>
    <row r="23" spans="1:32" s="38" customFormat="1">
      <c r="A23" s="55"/>
      <c r="B23" s="55"/>
      <c r="C23" s="55"/>
      <c r="D23" s="55" t="e">
        <f t="shared" si="0"/>
        <v>#DIV/0!</v>
      </c>
      <c r="E23" s="56"/>
      <c r="F23" s="56"/>
      <c r="G23" s="56"/>
      <c r="H23" s="63">
        <f t="shared" si="1"/>
        <v>0</v>
      </c>
      <c r="I23" s="58"/>
      <c r="J23" s="58"/>
      <c r="K23" s="58"/>
      <c r="L23" s="57"/>
      <c r="M23" s="57"/>
      <c r="N23" s="57"/>
      <c r="O23" s="57"/>
      <c r="P23" s="60">
        <f t="shared" si="2"/>
        <v>0</v>
      </c>
      <c r="Q23" s="223">
        <f t="shared" si="3"/>
        <v>0</v>
      </c>
      <c r="R23" s="58"/>
      <c r="S23" s="59"/>
      <c r="T23" s="57"/>
      <c r="U23" s="57"/>
      <c r="V23" s="57"/>
      <c r="W23" s="57"/>
      <c r="X23" s="60">
        <f t="shared" si="4"/>
        <v>0</v>
      </c>
      <c r="Y23" s="223">
        <f t="shared" si="5"/>
        <v>0</v>
      </c>
      <c r="Z23" s="58"/>
      <c r="AA23" s="56"/>
      <c r="AB23" s="56"/>
      <c r="AC23" s="224">
        <f t="shared" si="6"/>
        <v>0</v>
      </c>
      <c r="AD23" s="58"/>
      <c r="AE23" s="58"/>
      <c r="AF23" s="58"/>
    </row>
    <row r="24" spans="1:32" s="38" customFormat="1">
      <c r="A24" s="55"/>
      <c r="B24" s="55"/>
      <c r="C24" s="55"/>
      <c r="D24" s="55" t="e">
        <f t="shared" si="0"/>
        <v>#DIV/0!</v>
      </c>
      <c r="E24" s="56"/>
      <c r="F24" s="56"/>
      <c r="G24" s="56"/>
      <c r="H24" s="63">
        <f t="shared" si="1"/>
        <v>0</v>
      </c>
      <c r="I24" s="58"/>
      <c r="J24" s="58"/>
      <c r="K24" s="58"/>
      <c r="L24" s="57"/>
      <c r="M24" s="57"/>
      <c r="N24" s="57"/>
      <c r="O24" s="57"/>
      <c r="P24" s="60">
        <f t="shared" si="2"/>
        <v>0</v>
      </c>
      <c r="Q24" s="223">
        <f t="shared" si="3"/>
        <v>0</v>
      </c>
      <c r="R24" s="58"/>
      <c r="S24" s="59"/>
      <c r="T24" s="57"/>
      <c r="U24" s="57"/>
      <c r="V24" s="57"/>
      <c r="W24" s="57"/>
      <c r="X24" s="60">
        <f t="shared" si="4"/>
        <v>0</v>
      </c>
      <c r="Y24" s="223">
        <f t="shared" si="5"/>
        <v>0</v>
      </c>
      <c r="Z24" s="58"/>
      <c r="AA24" s="56"/>
      <c r="AB24" s="56"/>
      <c r="AC24" s="224">
        <f t="shared" si="6"/>
        <v>0</v>
      </c>
      <c r="AD24" s="58"/>
      <c r="AE24" s="58"/>
      <c r="AF24" s="58"/>
    </row>
    <row r="25" spans="1:32" ht="15.75" customHeight="1">
      <c r="A25" s="225"/>
      <c r="B25" s="63">
        <f>SUM(B9:B24)</f>
        <v>0</v>
      </c>
      <c r="C25" s="63">
        <f>SUM(C9:C24)</f>
        <v>0</v>
      </c>
      <c r="D25" s="63">
        <f>C25/H25/3.65</f>
        <v>0</v>
      </c>
      <c r="E25" s="63">
        <f>SUM(E9:E24)</f>
        <v>22</v>
      </c>
      <c r="F25" s="63">
        <f>SUM(F9:F24)</f>
        <v>3</v>
      </c>
      <c r="G25" s="63">
        <f>SUM(G9:G24)</f>
        <v>0</v>
      </c>
      <c r="H25" s="63">
        <f t="shared" si="1"/>
        <v>25</v>
      </c>
      <c r="I25" s="63">
        <f t="shared" ref="I25:O25" si="7">SUM(I9:I24)</f>
        <v>43</v>
      </c>
      <c r="J25" s="63">
        <f t="shared" si="7"/>
        <v>0</v>
      </c>
      <c r="K25" s="63">
        <f t="shared" si="7"/>
        <v>43</v>
      </c>
      <c r="L25" s="63">
        <f t="shared" si="7"/>
        <v>36</v>
      </c>
      <c r="M25" s="63">
        <f t="shared" si="7"/>
        <v>2</v>
      </c>
      <c r="N25" s="63">
        <f t="shared" si="7"/>
        <v>0</v>
      </c>
      <c r="O25" s="63">
        <f t="shared" si="7"/>
        <v>0</v>
      </c>
      <c r="P25" s="60">
        <f t="shared" si="2"/>
        <v>38</v>
      </c>
      <c r="Q25" s="226">
        <f>I25-P25</f>
        <v>5</v>
      </c>
      <c r="R25" s="63">
        <f t="shared" ref="R25:W25" si="8">SUM(R9:R24)</f>
        <v>51</v>
      </c>
      <c r="S25" s="63">
        <f t="shared" si="8"/>
        <v>41</v>
      </c>
      <c r="T25" s="63">
        <f t="shared" si="8"/>
        <v>3</v>
      </c>
      <c r="U25" s="63">
        <f t="shared" si="8"/>
        <v>0</v>
      </c>
      <c r="V25" s="63">
        <f t="shared" si="8"/>
        <v>2</v>
      </c>
      <c r="W25" s="63">
        <f t="shared" si="8"/>
        <v>0</v>
      </c>
      <c r="X25" s="60">
        <f t="shared" si="4"/>
        <v>46</v>
      </c>
      <c r="Y25" s="226">
        <f t="shared" si="5"/>
        <v>5</v>
      </c>
      <c r="Z25" s="63">
        <f>SUM(Z9:Z24)</f>
        <v>0</v>
      </c>
      <c r="AA25" s="63">
        <f>SUM(AA9:AA24)</f>
        <v>0</v>
      </c>
      <c r="AB25" s="63">
        <f>SUM(AB9:AB24)</f>
        <v>0</v>
      </c>
      <c r="AC25" s="227">
        <f t="shared" si="6"/>
        <v>0</v>
      </c>
      <c r="AD25" s="63">
        <f>SUM(AD9:AD24)</f>
        <v>0</v>
      </c>
      <c r="AE25" s="63">
        <f>SUM(AE9:AE24)</f>
        <v>0</v>
      </c>
      <c r="AF25" s="63">
        <f>SUM(AF9:AF24)</f>
        <v>0</v>
      </c>
    </row>
    <row r="26" spans="1:32">
      <c r="A26" s="17"/>
      <c r="B26" s="17"/>
      <c r="C26" s="17"/>
      <c r="D26" s="17"/>
      <c r="E26" s="17"/>
      <c r="F26" s="17"/>
      <c r="G26" s="14"/>
      <c r="H26" s="14"/>
      <c r="L26" s="16"/>
      <c r="M26" s="16"/>
      <c r="N26" s="16"/>
      <c r="O26" s="39"/>
      <c r="R26" s="16"/>
      <c r="S26" s="16"/>
      <c r="T26" s="39"/>
    </row>
    <row r="27" spans="1:32">
      <c r="A27" s="17"/>
      <c r="B27" s="17"/>
      <c r="C27" s="17"/>
      <c r="D27" s="17"/>
      <c r="E27" s="17"/>
      <c r="F27" s="17"/>
      <c r="G27" s="14"/>
      <c r="H27" s="14"/>
      <c r="L27" s="16"/>
      <c r="M27" s="16"/>
      <c r="N27" s="16"/>
      <c r="O27" s="39"/>
      <c r="R27" s="16"/>
      <c r="S27" s="16"/>
      <c r="T27" s="39"/>
    </row>
    <row r="28" spans="1:32">
      <c r="A28" s="18"/>
      <c r="B28" s="18"/>
      <c r="C28" s="18"/>
      <c r="D28" s="18"/>
      <c r="E28" s="18"/>
      <c r="F28" s="18"/>
      <c r="G28" s="19"/>
      <c r="H28" s="19"/>
      <c r="L28" s="20"/>
      <c r="M28" s="20"/>
      <c r="N28" s="20"/>
      <c r="O28" s="40"/>
      <c r="R28" s="20"/>
      <c r="S28" s="20"/>
      <c r="T28" s="40"/>
    </row>
    <row r="29" spans="1:32">
      <c r="A29" s="18"/>
      <c r="B29" s="18"/>
      <c r="C29" s="18"/>
      <c r="D29" s="18"/>
      <c r="E29" s="18"/>
      <c r="F29" s="18"/>
      <c r="G29" s="19"/>
      <c r="H29" s="19"/>
      <c r="L29" s="20"/>
      <c r="M29" s="20"/>
      <c r="N29" s="20"/>
      <c r="O29" s="40"/>
      <c r="R29" s="20"/>
      <c r="S29" s="20"/>
      <c r="T29" s="40"/>
    </row>
    <row r="30" spans="1:32">
      <c r="A30" s="18"/>
      <c r="B30" s="18"/>
      <c r="C30" s="18"/>
      <c r="D30" s="18"/>
      <c r="E30" s="18"/>
      <c r="F30" s="18"/>
      <c r="G30" s="19"/>
      <c r="H30" s="19"/>
      <c r="L30" s="20"/>
      <c r="M30" s="20"/>
      <c r="N30" s="20"/>
      <c r="O30" s="40"/>
      <c r="R30" s="20"/>
      <c r="S30" s="20"/>
      <c r="T30" s="40"/>
    </row>
    <row r="31" spans="1:32">
      <c r="A31" s="18"/>
      <c r="B31" s="18"/>
      <c r="C31" s="18"/>
      <c r="D31" s="18"/>
      <c r="E31" s="18"/>
      <c r="F31" s="18"/>
      <c r="G31" s="19"/>
      <c r="H31" s="19"/>
      <c r="L31" s="20"/>
      <c r="M31" s="20"/>
      <c r="N31" s="20"/>
      <c r="O31" s="40"/>
      <c r="R31" s="20"/>
      <c r="S31" s="20"/>
      <c r="T31" s="40"/>
    </row>
    <row r="32" spans="1:32">
      <c r="A32" s="21"/>
      <c r="B32" s="21"/>
      <c r="C32" s="21"/>
      <c r="D32" s="21"/>
      <c r="E32" s="21"/>
      <c r="F32" s="21"/>
    </row>
    <row r="33" spans="1:6">
      <c r="A33" s="21"/>
      <c r="B33" s="21"/>
      <c r="C33" s="21"/>
      <c r="D33" s="21"/>
      <c r="E33" s="21"/>
      <c r="F33" s="21"/>
    </row>
    <row r="34" spans="1:6">
      <c r="A34" s="21"/>
      <c r="B34" s="21"/>
      <c r="C34" s="21"/>
      <c r="D34" s="21"/>
      <c r="E34" s="21"/>
      <c r="F34" s="21"/>
    </row>
    <row r="35" spans="1:6">
      <c r="A35" s="21"/>
      <c r="B35" s="21"/>
      <c r="C35" s="21"/>
      <c r="D35" s="21"/>
      <c r="E35" s="21"/>
      <c r="F35" s="21"/>
    </row>
    <row r="36" spans="1:6">
      <c r="A36" s="21"/>
      <c r="B36" s="21"/>
      <c r="C36" s="21"/>
      <c r="D36" s="21"/>
      <c r="E36" s="21"/>
      <c r="F36" s="21"/>
    </row>
  </sheetData>
  <mergeCells count="23"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  <mergeCell ref="K7:K8"/>
    <mergeCell ref="AD6:AF7"/>
    <mergeCell ref="AA7:AA8"/>
    <mergeCell ref="AB7:AB8"/>
    <mergeCell ref="Y7:Y8"/>
    <mergeCell ref="Z7:Z8"/>
    <mergeCell ref="AC7:AC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zoomScaleSheetLayoutView="100" workbookViewId="0">
      <selection activeCell="J31" sqref="J31"/>
    </sheetView>
  </sheetViews>
  <sheetFormatPr defaultRowHeight="11.25"/>
  <cols>
    <col min="1" max="1" width="5.42578125" style="9" customWidth="1"/>
    <col min="2" max="2" width="40" style="9" customWidth="1"/>
    <col min="3" max="3" width="12.7109375" style="9" customWidth="1"/>
    <col min="4" max="4" width="12.5703125" style="9" customWidth="1"/>
    <col min="5" max="16384" width="9.140625" style="9"/>
  </cols>
  <sheetData>
    <row r="1" spans="1:7" s="10" customFormat="1" ht="15.75">
      <c r="A1" s="353"/>
      <c r="B1" s="354" t="s">
        <v>180</v>
      </c>
      <c r="C1" s="183" t="str">
        <f>Kadar.ode.!C1</f>
        <v>Унети назив здравствене установе</v>
      </c>
      <c r="D1" s="349"/>
      <c r="E1" s="349"/>
      <c r="F1" s="349"/>
      <c r="G1" s="351"/>
    </row>
    <row r="2" spans="1:7" s="10" customFormat="1" ht="15.75">
      <c r="A2" s="353"/>
      <c r="B2" s="354" t="s">
        <v>181</v>
      </c>
      <c r="C2" s="183" t="str">
        <f>Kadar.ode.!C2</f>
        <v>Унети матични број здравствене установе</v>
      </c>
      <c r="D2" s="349"/>
      <c r="E2" s="349"/>
      <c r="F2" s="349"/>
      <c r="G2" s="351"/>
    </row>
    <row r="3" spans="1:7" s="10" customFormat="1" ht="15.75">
      <c r="A3" s="353"/>
      <c r="B3" s="354"/>
      <c r="C3" s="183"/>
      <c r="D3" s="349"/>
      <c r="E3" s="349"/>
      <c r="F3" s="349"/>
      <c r="G3" s="351"/>
    </row>
    <row r="4" spans="1:7" ht="14.25">
      <c r="A4" s="353"/>
      <c r="B4" s="354" t="s">
        <v>1821</v>
      </c>
      <c r="C4" s="348" t="s">
        <v>1909</v>
      </c>
      <c r="D4" s="350"/>
      <c r="E4" s="350"/>
      <c r="F4" s="350"/>
      <c r="G4" s="352"/>
    </row>
    <row r="5" spans="1:7" ht="15.75">
      <c r="A5" s="54"/>
      <c r="B5" s="176"/>
      <c r="C5" s="345"/>
      <c r="D5" s="52"/>
    </row>
    <row r="6" spans="1:7" ht="12.75">
      <c r="A6" s="870" t="s">
        <v>6</v>
      </c>
      <c r="B6" s="871" t="s">
        <v>1909</v>
      </c>
      <c r="C6" s="871" t="s">
        <v>17</v>
      </c>
      <c r="D6" s="871"/>
    </row>
    <row r="7" spans="1:7" ht="22.5">
      <c r="A7" s="870"/>
      <c r="B7" s="871"/>
      <c r="C7" s="484" t="s">
        <v>1869</v>
      </c>
      <c r="D7" s="484" t="s">
        <v>1870</v>
      </c>
    </row>
    <row r="8" spans="1:7">
      <c r="A8" s="485"/>
      <c r="B8" s="486" t="s">
        <v>1910</v>
      </c>
      <c r="C8" s="485">
        <f>SUM(C9:C10)</f>
        <v>0</v>
      </c>
      <c r="D8" s="485">
        <f>SUM(D9:D10)</f>
        <v>0</v>
      </c>
    </row>
    <row r="9" spans="1:7">
      <c r="A9" s="485"/>
      <c r="B9" s="487" t="s">
        <v>1907</v>
      </c>
      <c r="C9" s="485"/>
      <c r="D9" s="485"/>
    </row>
    <row r="10" spans="1:7" s="10" customFormat="1" ht="24" customHeight="1">
      <c r="A10" s="485"/>
      <c r="B10" s="486" t="s">
        <v>1908</v>
      </c>
      <c r="C10" s="485"/>
      <c r="D10" s="485"/>
    </row>
  </sheetData>
  <mergeCells count="3">
    <mergeCell ref="A6:A7"/>
    <mergeCell ref="B6:B7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N21" sqref="N21"/>
    </sheetView>
  </sheetViews>
  <sheetFormatPr defaultRowHeight="12.75"/>
  <cols>
    <col min="1" max="1" width="8.85546875" style="34" customWidth="1"/>
    <col min="2" max="2" width="53" style="34" customWidth="1"/>
    <col min="3" max="3" width="9.42578125" style="35" bestFit="1" customWidth="1"/>
    <col min="4" max="4" width="11.5703125" style="35" customWidth="1"/>
    <col min="5" max="6" width="11.7109375" style="35" customWidth="1"/>
    <col min="7" max="7" width="9.42578125" style="35" customWidth="1"/>
    <col min="8" max="8" width="9.42578125" style="33" customWidth="1"/>
    <col min="9" max="9" width="12.42578125" style="33" customWidth="1"/>
    <col min="10" max="16384" width="9.140625" style="33"/>
  </cols>
  <sheetData>
    <row r="1" spans="1:9" ht="15.75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9"/>
      <c r="G1" s="10"/>
    </row>
    <row r="2" spans="1:9" ht="15.75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9"/>
      <c r="G2" s="10"/>
    </row>
    <row r="3" spans="1:9" ht="15.75">
      <c r="A3" s="191"/>
      <c r="B3" s="192"/>
      <c r="C3" s="183"/>
      <c r="D3" s="187"/>
      <c r="E3" s="187"/>
      <c r="F3" s="189"/>
      <c r="G3" s="10"/>
    </row>
    <row r="4" spans="1:9" ht="15.75">
      <c r="A4" s="191"/>
      <c r="B4" s="192" t="s">
        <v>1911</v>
      </c>
      <c r="C4" s="184" t="s">
        <v>294</v>
      </c>
      <c r="D4" s="188"/>
      <c r="E4" s="188"/>
      <c r="F4" s="190"/>
      <c r="G4" s="5"/>
    </row>
    <row r="5" spans="1:9" ht="15.75">
      <c r="A5" s="10"/>
      <c r="B5" s="6"/>
      <c r="C5" s="6"/>
      <c r="D5" s="6"/>
      <c r="F5" s="32"/>
      <c r="G5" s="32"/>
    </row>
    <row r="6" spans="1:9" s="4" customFormat="1" ht="93.75" customHeight="1">
      <c r="A6" s="154" t="s">
        <v>109</v>
      </c>
      <c r="B6" s="154" t="s">
        <v>320</v>
      </c>
      <c r="C6" s="393" t="s">
        <v>1877</v>
      </c>
      <c r="D6" s="393" t="s">
        <v>1878</v>
      </c>
      <c r="E6" s="393" t="s">
        <v>1879</v>
      </c>
      <c r="F6" s="393" t="s">
        <v>1880</v>
      </c>
      <c r="G6" s="393" t="s">
        <v>1881</v>
      </c>
      <c r="H6" s="393" t="s">
        <v>1882</v>
      </c>
      <c r="I6" s="393" t="s">
        <v>1883</v>
      </c>
    </row>
    <row r="7" spans="1:9">
      <c r="A7" s="109" t="s">
        <v>296</v>
      </c>
      <c r="B7" s="109"/>
      <c r="C7" s="205"/>
      <c r="D7" s="205"/>
      <c r="E7" s="205"/>
      <c r="F7" s="207"/>
      <c r="G7" s="207"/>
      <c r="H7" s="207"/>
      <c r="I7" s="36"/>
    </row>
    <row r="8" spans="1:9">
      <c r="A8" s="207"/>
      <c r="B8" s="154"/>
      <c r="C8" s="205"/>
      <c r="D8" s="205"/>
      <c r="E8" s="205"/>
      <c r="F8" s="207"/>
      <c r="G8" s="207"/>
      <c r="H8" s="207"/>
      <c r="I8" s="36"/>
    </row>
    <row r="9" spans="1:9">
      <c r="A9" s="109" t="s">
        <v>297</v>
      </c>
      <c r="B9" s="109"/>
      <c r="C9" s="205"/>
      <c r="D9" s="205"/>
      <c r="E9" s="205"/>
      <c r="F9" s="207"/>
      <c r="G9" s="207"/>
      <c r="H9" s="207"/>
      <c r="I9" s="36"/>
    </row>
    <row r="10" spans="1:9">
      <c r="A10" s="207"/>
      <c r="B10" s="154"/>
      <c r="C10" s="205"/>
      <c r="D10" s="205"/>
      <c r="E10" s="205"/>
      <c r="F10" s="207"/>
      <c r="G10" s="207"/>
      <c r="H10" s="207"/>
      <c r="I10" s="36"/>
    </row>
    <row r="11" spans="1:9">
      <c r="A11" s="109" t="s">
        <v>298</v>
      </c>
      <c r="B11" s="109"/>
      <c r="C11" s="205"/>
      <c r="D11" s="205"/>
      <c r="E11" s="205"/>
      <c r="F11" s="207"/>
      <c r="G11" s="207"/>
      <c r="H11" s="207"/>
      <c r="I11" s="36"/>
    </row>
    <row r="12" spans="1:9">
      <c r="A12" s="207"/>
      <c r="B12" s="154"/>
      <c r="C12" s="205"/>
      <c r="D12" s="205"/>
      <c r="E12" s="205"/>
      <c r="F12" s="207"/>
      <c r="G12" s="207"/>
      <c r="H12" s="207"/>
      <c r="I12" s="36"/>
    </row>
    <row r="13" spans="1:9">
      <c r="A13" s="207"/>
      <c r="B13" s="154"/>
      <c r="C13" s="205"/>
      <c r="D13" s="205"/>
      <c r="E13" s="205"/>
      <c r="F13" s="207"/>
      <c r="G13" s="207"/>
      <c r="H13" s="207"/>
      <c r="I13" s="36"/>
    </row>
    <row r="14" spans="1:9">
      <c r="A14" s="109" t="s">
        <v>299</v>
      </c>
      <c r="B14" s="109"/>
      <c r="C14" s="205"/>
      <c r="D14" s="205"/>
      <c r="E14" s="205"/>
      <c r="F14" s="207"/>
      <c r="G14" s="207"/>
      <c r="H14" s="207"/>
      <c r="I14" s="36"/>
    </row>
    <row r="15" spans="1:9">
      <c r="A15" s="212" t="s">
        <v>300</v>
      </c>
      <c r="B15" s="154"/>
      <c r="C15" s="205"/>
      <c r="D15" s="205"/>
      <c r="E15" s="205"/>
      <c r="F15" s="207"/>
      <c r="G15" s="207"/>
      <c r="H15" s="207"/>
      <c r="I15" s="36"/>
    </row>
    <row r="16" spans="1:9">
      <c r="A16" s="212"/>
      <c r="B16" s="154"/>
      <c r="C16" s="205"/>
      <c r="D16" s="205"/>
      <c r="E16" s="205"/>
      <c r="F16" s="207"/>
      <c r="G16" s="207"/>
      <c r="H16" s="207"/>
      <c r="I16" s="36"/>
    </row>
    <row r="17" spans="1:9">
      <c r="A17" s="212"/>
      <c r="B17" s="154"/>
      <c r="C17" s="205"/>
      <c r="D17" s="205"/>
      <c r="E17" s="205"/>
      <c r="F17" s="207"/>
      <c r="G17" s="207"/>
      <c r="H17" s="207"/>
      <c r="I17" s="36"/>
    </row>
    <row r="18" spans="1:9">
      <c r="A18" s="212" t="s">
        <v>301</v>
      </c>
      <c r="B18" s="154"/>
      <c r="C18" s="205"/>
      <c r="D18" s="205"/>
      <c r="E18" s="205"/>
      <c r="F18" s="207"/>
      <c r="G18" s="207"/>
      <c r="H18" s="207"/>
      <c r="I18" s="36"/>
    </row>
    <row r="19" spans="1:9">
      <c r="A19" s="212"/>
      <c r="B19" s="154"/>
      <c r="C19" s="205"/>
      <c r="D19" s="205"/>
      <c r="E19" s="205"/>
      <c r="F19" s="207"/>
      <c r="G19" s="207"/>
      <c r="H19" s="207"/>
      <c r="I19" s="36"/>
    </row>
    <row r="20" spans="1:9">
      <c r="A20" s="212"/>
      <c r="B20" s="154"/>
      <c r="C20" s="205"/>
      <c r="D20" s="205"/>
      <c r="E20" s="205"/>
      <c r="F20" s="207"/>
      <c r="G20" s="207"/>
      <c r="H20" s="207"/>
      <c r="I20" s="36"/>
    </row>
    <row r="21" spans="1:9">
      <c r="A21" s="109" t="s">
        <v>302</v>
      </c>
      <c r="B21" s="109"/>
      <c r="C21" s="205"/>
      <c r="D21" s="205"/>
      <c r="E21" s="205"/>
      <c r="F21" s="207"/>
      <c r="G21" s="207"/>
      <c r="H21" s="207"/>
      <c r="I21" s="36"/>
    </row>
    <row r="22" spans="1:9">
      <c r="A22" s="207"/>
      <c r="B22" s="154"/>
      <c r="C22" s="205"/>
      <c r="D22" s="205"/>
      <c r="E22" s="205"/>
      <c r="F22" s="207"/>
      <c r="G22" s="207"/>
      <c r="H22" s="207"/>
      <c r="I22" s="36"/>
    </row>
    <row r="23" spans="1:9">
      <c r="A23" s="207"/>
      <c r="B23" s="154"/>
      <c r="C23" s="205"/>
      <c r="D23" s="205"/>
      <c r="E23" s="205"/>
      <c r="F23" s="207"/>
      <c r="G23" s="207"/>
      <c r="H23" s="207"/>
      <c r="I23" s="36"/>
    </row>
    <row r="24" spans="1:9">
      <c r="A24" s="109" t="s">
        <v>303</v>
      </c>
      <c r="B24" s="109"/>
      <c r="C24" s="205"/>
      <c r="D24" s="205"/>
      <c r="E24" s="205"/>
      <c r="F24" s="207"/>
      <c r="G24" s="207"/>
      <c r="H24" s="207"/>
      <c r="I24" s="36"/>
    </row>
    <row r="25" spans="1:9">
      <c r="A25" s="207"/>
      <c r="B25" s="154"/>
      <c r="C25" s="205"/>
      <c r="D25" s="205"/>
      <c r="E25" s="205"/>
      <c r="F25" s="207"/>
      <c r="G25" s="207"/>
      <c r="H25" s="207"/>
      <c r="I25" s="36"/>
    </row>
    <row r="26" spans="1:9">
      <c r="A26" s="207"/>
      <c r="B26" s="154"/>
      <c r="C26" s="205"/>
      <c r="D26" s="205"/>
      <c r="E26" s="205"/>
      <c r="F26" s="207"/>
      <c r="G26" s="207"/>
      <c r="H26" s="207"/>
      <c r="I26" s="36"/>
    </row>
    <row r="27" spans="1:9">
      <c r="A27" s="109" t="s">
        <v>304</v>
      </c>
      <c r="B27" s="109"/>
      <c r="C27" s="205"/>
      <c r="D27" s="205"/>
      <c r="E27" s="205"/>
      <c r="F27" s="207"/>
      <c r="G27" s="207"/>
      <c r="H27" s="207"/>
      <c r="I27" s="36"/>
    </row>
    <row r="28" spans="1:9">
      <c r="A28" s="207"/>
      <c r="B28" s="154"/>
      <c r="C28" s="205"/>
      <c r="D28" s="205"/>
      <c r="E28" s="205"/>
      <c r="F28" s="207"/>
      <c r="G28" s="207"/>
      <c r="H28" s="207"/>
      <c r="I28" s="36"/>
    </row>
    <row r="29" spans="1:9">
      <c r="A29" s="207"/>
      <c r="B29" s="154"/>
      <c r="C29" s="205"/>
      <c r="D29" s="205"/>
      <c r="E29" s="205"/>
      <c r="F29" s="207"/>
      <c r="G29" s="207"/>
      <c r="H29" s="207"/>
      <c r="I29" s="36"/>
    </row>
    <row r="30" spans="1:9" s="50" customFormat="1">
      <c r="A30" s="109" t="s">
        <v>305</v>
      </c>
      <c r="B30" s="109"/>
      <c r="C30" s="205"/>
      <c r="D30" s="205"/>
      <c r="E30" s="205"/>
      <c r="F30" s="211"/>
      <c r="G30" s="211"/>
      <c r="H30" s="211"/>
      <c r="I30" s="213"/>
    </row>
    <row r="31" spans="1:9">
      <c r="A31" s="207"/>
      <c r="B31" s="154"/>
      <c r="C31" s="205"/>
      <c r="D31" s="205"/>
      <c r="E31" s="205"/>
      <c r="F31" s="207"/>
      <c r="G31" s="207"/>
      <c r="H31" s="207"/>
      <c r="I31" s="36"/>
    </row>
    <row r="32" spans="1:9">
      <c r="A32" s="207"/>
      <c r="B32" s="154"/>
      <c r="C32" s="205"/>
      <c r="D32" s="205"/>
      <c r="E32" s="205"/>
      <c r="F32" s="207"/>
      <c r="G32" s="207"/>
      <c r="H32" s="207"/>
      <c r="I32" s="36"/>
    </row>
    <row r="33" spans="1:9">
      <c r="A33" s="109" t="s">
        <v>306</v>
      </c>
      <c r="B33" s="109"/>
      <c r="C33" s="205"/>
      <c r="D33" s="205"/>
      <c r="E33" s="205"/>
      <c r="F33" s="207"/>
      <c r="G33" s="207"/>
      <c r="H33" s="207"/>
      <c r="I33" s="36"/>
    </row>
    <row r="34" spans="1:9">
      <c r="A34" s="207"/>
      <c r="B34" s="154"/>
      <c r="C34" s="205"/>
      <c r="D34" s="205"/>
      <c r="E34" s="205"/>
      <c r="F34" s="207"/>
      <c r="G34" s="207"/>
      <c r="H34" s="207"/>
      <c r="I34" s="36"/>
    </row>
    <row r="35" spans="1:9">
      <c r="A35" s="207"/>
      <c r="B35" s="154"/>
      <c r="C35" s="205"/>
      <c r="D35" s="205"/>
      <c r="E35" s="205"/>
      <c r="F35" s="207"/>
      <c r="G35" s="207"/>
      <c r="H35" s="207"/>
      <c r="I35" s="36"/>
    </row>
    <row r="36" spans="1:9">
      <c r="A36" s="872" t="s">
        <v>88</v>
      </c>
      <c r="B36" s="872"/>
      <c r="C36" s="208"/>
      <c r="D36" s="208"/>
      <c r="E36" s="208"/>
      <c r="F36" s="207"/>
      <c r="G36" s="207"/>
      <c r="H36" s="207"/>
      <c r="I36" s="36"/>
    </row>
    <row r="37" spans="1:9">
      <c r="A37" s="209"/>
      <c r="B37" s="209"/>
      <c r="C37" s="210"/>
      <c r="D37" s="210"/>
      <c r="E37" s="210"/>
      <c r="F37" s="210"/>
      <c r="G37" s="210"/>
      <c r="H37" s="206"/>
      <c r="I37" s="206"/>
    </row>
  </sheetData>
  <mergeCells count="1">
    <mergeCell ref="A36:B3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zoomScaleNormal="100" zoomScaleSheetLayoutView="100" workbookViewId="0">
      <selection activeCell="V11" sqref="V11"/>
    </sheetView>
  </sheetViews>
  <sheetFormatPr defaultRowHeight="12.75"/>
  <cols>
    <col min="1" max="1" width="21.5703125" style="23" customWidth="1"/>
    <col min="2" max="2" width="9.140625" style="23"/>
    <col min="3" max="3" width="5.85546875" style="23" customWidth="1"/>
    <col min="4" max="4" width="8" style="23" customWidth="1"/>
    <col min="5" max="5" width="5.85546875" style="22" customWidth="1"/>
    <col min="6" max="7" width="6.28515625" style="22" customWidth="1"/>
    <col min="8" max="8" width="6" style="22" customWidth="1"/>
    <col min="9" max="9" width="5.85546875" style="22" customWidth="1"/>
    <col min="10" max="10" width="6" style="22" customWidth="1"/>
    <col min="11" max="11" width="6.7109375" style="22" customWidth="1"/>
    <col min="12" max="12" width="6.42578125" style="22" customWidth="1"/>
    <col min="13" max="13" width="5.85546875" style="23" customWidth="1"/>
    <col min="14" max="14" width="6.28515625" style="23" customWidth="1"/>
    <col min="15" max="15" width="6.7109375" style="23" customWidth="1"/>
    <col min="16" max="16" width="5.7109375" style="15" customWidth="1"/>
    <col min="17" max="18" width="6.7109375" style="15" customWidth="1"/>
    <col min="19" max="16384" width="9.140625" style="15"/>
  </cols>
  <sheetData>
    <row r="1" spans="1:23" s="11" customFormat="1" ht="15.75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9"/>
      <c r="O1" s="13"/>
      <c r="P1" s="13"/>
      <c r="Q1" s="13"/>
      <c r="R1" s="37"/>
      <c r="S1" s="13"/>
      <c r="T1" s="37"/>
      <c r="W1" s="14"/>
    </row>
    <row r="2" spans="1:23" s="11" customFormat="1" ht="15.75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9"/>
      <c r="O2" s="13"/>
      <c r="P2" s="13"/>
      <c r="Q2" s="13"/>
      <c r="R2" s="37"/>
      <c r="S2" s="13"/>
      <c r="T2" s="37"/>
      <c r="W2" s="14"/>
    </row>
    <row r="3" spans="1:23" s="11" customFormat="1" ht="15.75">
      <c r="A3" s="191"/>
      <c r="B3" s="192" t="s">
        <v>182</v>
      </c>
      <c r="C3" s="279" t="str">
        <f>Kadar.ode.!C3</f>
        <v>01.01.2025.</v>
      </c>
      <c r="D3" s="394"/>
      <c r="E3" s="187"/>
      <c r="F3" s="187"/>
      <c r="G3" s="187"/>
      <c r="H3" s="187"/>
      <c r="I3" s="187"/>
      <c r="J3" s="187"/>
      <c r="K3" s="187"/>
      <c r="L3" s="187"/>
      <c r="M3" s="187"/>
      <c r="N3" s="189"/>
      <c r="O3" s="13"/>
      <c r="P3" s="13"/>
      <c r="Q3" s="13"/>
      <c r="R3" s="37"/>
      <c r="S3" s="13"/>
      <c r="T3" s="37"/>
      <c r="W3" s="14"/>
    </row>
    <row r="4" spans="1:23" s="11" customFormat="1" ht="15.75">
      <c r="A4" s="191"/>
      <c r="B4" s="192" t="s">
        <v>1810</v>
      </c>
      <c r="C4" s="184" t="s">
        <v>310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90"/>
      <c r="O4" s="13"/>
      <c r="P4" s="13"/>
      <c r="Q4" s="13"/>
      <c r="R4" s="37"/>
      <c r="S4" s="13"/>
      <c r="T4" s="37"/>
      <c r="W4" s="14"/>
    </row>
    <row r="5" spans="1:23" s="11" customFormat="1" ht="10.5" customHeight="1">
      <c r="A5" s="54"/>
      <c r="C5" s="86"/>
      <c r="F5" s="24"/>
      <c r="G5" s="24"/>
      <c r="H5" s="24"/>
      <c r="I5" s="24"/>
      <c r="J5" s="24"/>
      <c r="K5" s="24"/>
      <c r="L5" s="24"/>
      <c r="M5" s="24"/>
      <c r="O5" s="13"/>
      <c r="P5" s="13"/>
      <c r="Q5" s="13"/>
      <c r="R5" s="37"/>
      <c r="S5" s="13"/>
      <c r="T5" s="37"/>
      <c r="W5" s="14"/>
    </row>
    <row r="6" spans="1:23" ht="55.5" customHeight="1">
      <c r="A6" s="818" t="s">
        <v>56</v>
      </c>
      <c r="B6" s="817" t="s">
        <v>188</v>
      </c>
      <c r="C6" s="817" t="s">
        <v>30</v>
      </c>
      <c r="D6" s="817" t="s">
        <v>31</v>
      </c>
      <c r="E6" s="817" t="s">
        <v>190</v>
      </c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 t="s">
        <v>187</v>
      </c>
      <c r="Q6" s="817"/>
      <c r="R6" s="817"/>
    </row>
    <row r="7" spans="1:23" s="42" customFormat="1" ht="88.5" customHeight="1">
      <c r="A7" s="818"/>
      <c r="B7" s="817"/>
      <c r="C7" s="817"/>
      <c r="D7" s="817"/>
      <c r="E7" s="64" t="s">
        <v>129</v>
      </c>
      <c r="F7" s="282" t="s">
        <v>183</v>
      </c>
      <c r="G7" s="282" t="s">
        <v>184</v>
      </c>
      <c r="H7" s="64" t="s">
        <v>198</v>
      </c>
      <c r="I7" s="64" t="s">
        <v>199</v>
      </c>
      <c r="J7" s="64" t="s">
        <v>191</v>
      </c>
      <c r="K7" s="64" t="s">
        <v>192</v>
      </c>
      <c r="L7" s="64" t="s">
        <v>193</v>
      </c>
      <c r="M7" s="64" t="s">
        <v>130</v>
      </c>
      <c r="N7" s="64" t="s">
        <v>194</v>
      </c>
      <c r="O7" s="64" t="s">
        <v>195</v>
      </c>
      <c r="P7" s="64" t="s">
        <v>124</v>
      </c>
      <c r="Q7" s="64" t="s">
        <v>125</v>
      </c>
      <c r="R7" s="64" t="s">
        <v>126</v>
      </c>
    </row>
    <row r="8" spans="1:23" ht="12" customHeight="1">
      <c r="A8" s="68" t="s">
        <v>128</v>
      </c>
      <c r="B8" s="68"/>
      <c r="C8" s="68"/>
      <c r="D8" s="68"/>
      <c r="E8" s="70"/>
      <c r="F8" s="70"/>
      <c r="G8" s="70"/>
      <c r="H8" s="63"/>
      <c r="I8" s="69">
        <f t="shared" ref="I8:I17" si="0">E8-H8</f>
        <v>0</v>
      </c>
      <c r="J8" s="70"/>
      <c r="K8" s="63"/>
      <c r="L8" s="69">
        <f t="shared" ref="L8:L17" si="1">J8-K8</f>
        <v>0</v>
      </c>
      <c r="M8" s="56"/>
      <c r="N8" s="63"/>
      <c r="O8" s="69">
        <f t="shared" ref="O8:O17" si="2">M8-N8</f>
        <v>0</v>
      </c>
      <c r="P8" s="71"/>
      <c r="Q8" s="71"/>
      <c r="R8" s="71"/>
    </row>
    <row r="9" spans="1:23" ht="12" customHeight="1">
      <c r="A9" s="550" t="s">
        <v>2631</v>
      </c>
      <c r="B9" s="550">
        <v>25</v>
      </c>
      <c r="C9" s="550">
        <v>2</v>
      </c>
      <c r="D9" s="550"/>
      <c r="E9" s="548">
        <v>3</v>
      </c>
      <c r="F9" s="552"/>
      <c r="G9" s="552"/>
      <c r="H9" s="549">
        <v>3</v>
      </c>
      <c r="I9" s="551">
        <v>0</v>
      </c>
      <c r="J9" s="552">
        <v>2</v>
      </c>
      <c r="K9" s="549">
        <v>2</v>
      </c>
      <c r="L9" s="551">
        <v>0</v>
      </c>
      <c r="M9" s="548"/>
      <c r="N9" s="549"/>
      <c r="O9" s="551">
        <v>0</v>
      </c>
      <c r="P9" s="553"/>
      <c r="Q9" s="553"/>
      <c r="R9" s="553"/>
    </row>
    <row r="10" spans="1:23" ht="12" customHeight="1">
      <c r="A10" s="554"/>
      <c r="B10" s="550"/>
      <c r="C10" s="550"/>
      <c r="D10" s="550"/>
      <c r="E10" s="548"/>
      <c r="F10" s="552"/>
      <c r="G10" s="552"/>
      <c r="H10" s="549"/>
      <c r="I10" s="551">
        <v>0</v>
      </c>
      <c r="J10" s="552"/>
      <c r="K10" s="549"/>
      <c r="L10" s="551">
        <v>0</v>
      </c>
      <c r="M10" s="548"/>
      <c r="N10" s="549"/>
      <c r="O10" s="551">
        <v>0</v>
      </c>
      <c r="P10" s="553"/>
      <c r="Q10" s="553"/>
      <c r="R10" s="553"/>
    </row>
    <row r="11" spans="1:23" ht="12" customHeight="1">
      <c r="A11" s="68"/>
      <c r="B11" s="68"/>
      <c r="C11" s="68"/>
      <c r="D11" s="68"/>
      <c r="E11" s="68"/>
      <c r="F11" s="283"/>
      <c r="G11" s="283"/>
      <c r="H11" s="63"/>
      <c r="I11" s="69">
        <f t="shared" si="0"/>
        <v>0</v>
      </c>
      <c r="J11" s="68"/>
      <c r="K11" s="63"/>
      <c r="L11" s="69">
        <f t="shared" si="1"/>
        <v>0</v>
      </c>
      <c r="M11" s="68"/>
      <c r="N11" s="63"/>
      <c r="O11" s="69">
        <f t="shared" si="2"/>
        <v>0</v>
      </c>
      <c r="P11" s="71"/>
      <c r="Q11" s="71"/>
      <c r="R11" s="71"/>
    </row>
    <row r="12" spans="1:23" ht="12" customHeight="1">
      <c r="A12" s="68"/>
      <c r="B12" s="68"/>
      <c r="C12" s="68"/>
      <c r="D12" s="68"/>
      <c r="E12" s="68"/>
      <c r="F12" s="283"/>
      <c r="G12" s="283"/>
      <c r="H12" s="63"/>
      <c r="I12" s="69">
        <f t="shared" si="0"/>
        <v>0</v>
      </c>
      <c r="J12" s="68"/>
      <c r="K12" s="63"/>
      <c r="L12" s="69">
        <f t="shared" si="1"/>
        <v>0</v>
      </c>
      <c r="M12" s="68"/>
      <c r="N12" s="63"/>
      <c r="O12" s="69">
        <f t="shared" si="2"/>
        <v>0</v>
      </c>
      <c r="P12" s="71"/>
      <c r="Q12" s="71"/>
      <c r="R12" s="71"/>
    </row>
    <row r="13" spans="1:23" ht="12" customHeight="1">
      <c r="A13" s="68"/>
      <c r="B13" s="68"/>
      <c r="C13" s="68"/>
      <c r="D13" s="68"/>
      <c r="E13" s="68"/>
      <c r="F13" s="283"/>
      <c r="G13" s="283"/>
      <c r="H13" s="63"/>
      <c r="I13" s="69">
        <f t="shared" si="0"/>
        <v>0</v>
      </c>
      <c r="J13" s="68"/>
      <c r="K13" s="63"/>
      <c r="L13" s="69">
        <f t="shared" si="1"/>
        <v>0</v>
      </c>
      <c r="M13" s="68"/>
      <c r="N13" s="63"/>
      <c r="O13" s="69">
        <f t="shared" si="2"/>
        <v>0</v>
      </c>
      <c r="P13" s="71"/>
      <c r="Q13" s="71"/>
      <c r="R13" s="71"/>
    </row>
    <row r="14" spans="1:23" ht="12" customHeight="1">
      <c r="A14" s="68"/>
      <c r="B14" s="68"/>
      <c r="C14" s="68"/>
      <c r="D14" s="68"/>
      <c r="E14" s="68"/>
      <c r="F14" s="283"/>
      <c r="G14" s="283"/>
      <c r="H14" s="63"/>
      <c r="I14" s="69">
        <f t="shared" si="0"/>
        <v>0</v>
      </c>
      <c r="J14" s="68"/>
      <c r="K14" s="63"/>
      <c r="L14" s="69">
        <f t="shared" si="1"/>
        <v>0</v>
      </c>
      <c r="M14" s="68"/>
      <c r="N14" s="63"/>
      <c r="O14" s="69">
        <f t="shared" si="2"/>
        <v>0</v>
      </c>
      <c r="P14" s="71"/>
      <c r="Q14" s="71"/>
      <c r="R14" s="71"/>
    </row>
    <row r="15" spans="1:23" ht="12" customHeight="1">
      <c r="A15" s="68"/>
      <c r="B15" s="68"/>
      <c r="C15" s="68"/>
      <c r="D15" s="68"/>
      <c r="E15" s="68"/>
      <c r="F15" s="283"/>
      <c r="G15" s="283"/>
      <c r="H15" s="63"/>
      <c r="I15" s="69">
        <f t="shared" si="0"/>
        <v>0</v>
      </c>
      <c r="J15" s="68"/>
      <c r="K15" s="63"/>
      <c r="L15" s="69">
        <f t="shared" si="1"/>
        <v>0</v>
      </c>
      <c r="M15" s="68"/>
      <c r="N15" s="63"/>
      <c r="O15" s="69">
        <f t="shared" si="2"/>
        <v>0</v>
      </c>
      <c r="P15" s="71"/>
      <c r="Q15" s="71"/>
      <c r="R15" s="71"/>
    </row>
    <row r="16" spans="1:23" ht="12" customHeight="1">
      <c r="A16" s="68"/>
      <c r="B16" s="68"/>
      <c r="C16" s="68"/>
      <c r="D16" s="68"/>
      <c r="E16" s="68"/>
      <c r="F16" s="283"/>
      <c r="G16" s="283"/>
      <c r="H16" s="63"/>
      <c r="I16" s="69">
        <f t="shared" si="0"/>
        <v>0</v>
      </c>
      <c r="J16" s="68"/>
      <c r="K16" s="63"/>
      <c r="L16" s="69">
        <f t="shared" si="1"/>
        <v>0</v>
      </c>
      <c r="M16" s="68"/>
      <c r="N16" s="63"/>
      <c r="O16" s="69">
        <f t="shared" si="2"/>
        <v>0</v>
      </c>
      <c r="P16" s="71"/>
      <c r="Q16" s="71"/>
      <c r="R16" s="71"/>
    </row>
    <row r="17" spans="1:18" ht="12" customHeight="1">
      <c r="A17" s="68"/>
      <c r="B17" s="68"/>
      <c r="C17" s="68"/>
      <c r="D17" s="68"/>
      <c r="E17" s="68"/>
      <c r="F17" s="283"/>
      <c r="G17" s="283"/>
      <c r="H17" s="63"/>
      <c r="I17" s="69">
        <f t="shared" si="0"/>
        <v>0</v>
      </c>
      <c r="J17" s="68"/>
      <c r="K17" s="63"/>
      <c r="L17" s="69">
        <f t="shared" si="1"/>
        <v>0</v>
      </c>
      <c r="M17" s="68"/>
      <c r="N17" s="63"/>
      <c r="O17" s="69">
        <f t="shared" si="2"/>
        <v>0</v>
      </c>
      <c r="P17" s="71"/>
      <c r="Q17" s="71"/>
      <c r="R17" s="71"/>
    </row>
    <row r="18" spans="1:18" s="43" customFormat="1" ht="12" customHeight="1">
      <c r="A18" s="222" t="s">
        <v>2</v>
      </c>
      <c r="B18" s="222"/>
      <c r="C18" s="222"/>
      <c r="D18" s="222"/>
      <c r="E18" s="222">
        <f t="shared" ref="E18:R18" si="3">SUM(E8:E17)</f>
        <v>3</v>
      </c>
      <c r="F18" s="222">
        <f t="shared" si="3"/>
        <v>0</v>
      </c>
      <c r="G18" s="222">
        <f t="shared" si="3"/>
        <v>0</v>
      </c>
      <c r="H18" s="222">
        <f t="shared" si="3"/>
        <v>3</v>
      </c>
      <c r="I18" s="222">
        <f t="shared" si="3"/>
        <v>0</v>
      </c>
      <c r="J18" s="222">
        <f t="shared" si="3"/>
        <v>2</v>
      </c>
      <c r="K18" s="222">
        <f t="shared" si="3"/>
        <v>2</v>
      </c>
      <c r="L18" s="222">
        <f t="shared" si="3"/>
        <v>0</v>
      </c>
      <c r="M18" s="222">
        <f t="shared" si="3"/>
        <v>0</v>
      </c>
      <c r="N18" s="222">
        <f t="shared" si="3"/>
        <v>0</v>
      </c>
      <c r="O18" s="222">
        <f t="shared" si="3"/>
        <v>0</v>
      </c>
      <c r="P18" s="222">
        <f t="shared" si="3"/>
        <v>0</v>
      </c>
      <c r="Q18" s="222">
        <f t="shared" si="3"/>
        <v>0</v>
      </c>
      <c r="R18" s="222">
        <f t="shared" si="3"/>
        <v>0</v>
      </c>
    </row>
    <row r="19" spans="1:18">
      <c r="A19" s="67" t="s">
        <v>189</v>
      </c>
    </row>
    <row r="20" spans="1:18" s="28" customFormat="1" ht="27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</row>
    <row r="21" spans="1:18" s="28" customFormat="1" ht="17.25" customHeight="1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8">
      <c r="A22" s="61"/>
      <c r="B22" s="61"/>
      <c r="C22" s="61"/>
      <c r="D22" s="61"/>
      <c r="E22" s="62"/>
      <c r="F22" s="62"/>
      <c r="G22" s="62"/>
      <c r="H22" s="62"/>
      <c r="I22" s="62"/>
      <c r="J22" s="62"/>
      <c r="K22" s="62"/>
      <c r="L22" s="62"/>
      <c r="M22" s="61"/>
      <c r="N22" s="61"/>
      <c r="O22" s="61"/>
      <c r="R22" s="51"/>
    </row>
    <row r="23" spans="1:18">
      <c r="A23" s="61"/>
      <c r="B23" s="61"/>
      <c r="C23" s="61"/>
      <c r="D23" s="61"/>
      <c r="E23" s="62"/>
      <c r="F23" s="62"/>
      <c r="G23" s="62"/>
      <c r="H23" s="62"/>
      <c r="I23" s="62"/>
      <c r="J23" s="62"/>
      <c r="K23" s="62"/>
      <c r="L23" s="62"/>
      <c r="M23" s="61"/>
      <c r="N23" s="61"/>
      <c r="O23" s="61"/>
    </row>
    <row r="24" spans="1:18">
      <c r="A24" s="61"/>
      <c r="B24" s="61"/>
      <c r="C24" s="61"/>
      <c r="D24" s="61"/>
      <c r="E24" s="62"/>
      <c r="F24" s="62"/>
      <c r="G24" s="62"/>
      <c r="H24" s="62"/>
      <c r="I24" s="62"/>
      <c r="J24" s="62"/>
      <c r="K24" s="62"/>
      <c r="L24" s="62"/>
      <c r="M24" s="61"/>
      <c r="N24" s="61"/>
      <c r="O24" s="61"/>
    </row>
  </sheetData>
  <mergeCells count="6">
    <mergeCell ref="P6:R6"/>
    <mergeCell ref="C6:C7"/>
    <mergeCell ref="D6:D7"/>
    <mergeCell ref="A6:A7"/>
    <mergeCell ref="B6:B7"/>
    <mergeCell ref="E6:O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topLeftCell="A7" zoomScaleNormal="100" zoomScaleSheetLayoutView="100" workbookViewId="0">
      <selection activeCell="Z10" sqref="Z10"/>
    </sheetView>
  </sheetViews>
  <sheetFormatPr defaultRowHeight="15.75"/>
  <cols>
    <col min="1" max="1" width="30.42578125" style="11" customWidth="1"/>
    <col min="2" max="2" width="6.7109375" style="14" customWidth="1"/>
    <col min="3" max="3" width="5" style="14" customWidth="1"/>
    <col min="4" max="8" width="5.28515625" style="14" customWidth="1"/>
    <col min="9" max="9" width="5.28515625" style="16" customWidth="1"/>
    <col min="10" max="10" width="4.5703125" style="16" customWidth="1"/>
    <col min="11" max="11" width="4.85546875" style="11" customWidth="1"/>
    <col min="12" max="12" width="5.28515625" style="14" customWidth="1"/>
    <col min="13" max="14" width="5.28515625" style="11" customWidth="1"/>
    <col min="15" max="15" width="4.7109375" style="11" customWidth="1"/>
    <col min="16" max="16" width="4.85546875" style="11" customWidth="1"/>
    <col min="17" max="23" width="5.28515625" style="11" customWidth="1"/>
    <col min="24" max="16384" width="9.140625" style="11"/>
  </cols>
  <sheetData>
    <row r="1" spans="1:23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9"/>
    </row>
    <row r="2" spans="1:23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9"/>
    </row>
    <row r="3" spans="1:23">
      <c r="A3" s="191"/>
      <c r="B3" s="192" t="s">
        <v>182</v>
      </c>
      <c r="C3" s="279" t="str">
        <f>Kadar.ode.!C3</f>
        <v>01.01.2025.</v>
      </c>
      <c r="D3" s="394"/>
      <c r="E3" s="394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9"/>
    </row>
    <row r="4" spans="1:23">
      <c r="A4" s="191"/>
      <c r="B4" s="192" t="s">
        <v>1811</v>
      </c>
      <c r="C4" s="184" t="s">
        <v>311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90"/>
    </row>
    <row r="5" spans="1:23" ht="9" customHeight="1">
      <c r="A5" s="54"/>
      <c r="B5" s="11"/>
      <c r="C5" s="53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23" ht="45.75" customHeight="1">
      <c r="A6" s="820" t="s">
        <v>308</v>
      </c>
      <c r="B6" s="821" t="s">
        <v>32</v>
      </c>
      <c r="C6" s="812" t="s">
        <v>177</v>
      </c>
      <c r="D6" s="819" t="s">
        <v>190</v>
      </c>
      <c r="E6" s="819"/>
      <c r="F6" s="819"/>
      <c r="G6" s="819"/>
      <c r="H6" s="819"/>
      <c r="I6" s="819"/>
      <c r="J6" s="819"/>
      <c r="K6" s="819"/>
      <c r="L6" s="819"/>
      <c r="M6" s="819"/>
      <c r="N6" s="819"/>
      <c r="O6" s="819"/>
      <c r="P6" s="819"/>
      <c r="Q6" s="819"/>
      <c r="R6" s="819"/>
      <c r="S6" s="819"/>
      <c r="T6" s="819" t="s">
        <v>187</v>
      </c>
      <c r="U6" s="819"/>
      <c r="V6" s="819"/>
      <c r="W6" s="819"/>
    </row>
    <row r="7" spans="1:23" s="44" customFormat="1" ht="66" customHeight="1">
      <c r="A7" s="820"/>
      <c r="B7" s="821"/>
      <c r="C7" s="812"/>
      <c r="D7" s="214" t="s">
        <v>129</v>
      </c>
      <c r="E7" s="214" t="s">
        <v>200</v>
      </c>
      <c r="F7" s="234" t="s">
        <v>183</v>
      </c>
      <c r="G7" s="234" t="s">
        <v>184</v>
      </c>
      <c r="H7" s="214" t="s">
        <v>321</v>
      </c>
      <c r="I7" s="215" t="s">
        <v>59</v>
      </c>
      <c r="J7" s="234" t="s">
        <v>322</v>
      </c>
      <c r="K7" s="216" t="s">
        <v>66</v>
      </c>
      <c r="L7" s="216" t="s">
        <v>201</v>
      </c>
      <c r="M7" s="216" t="s">
        <v>321</v>
      </c>
      <c r="N7" s="215" t="s">
        <v>59</v>
      </c>
      <c r="O7" s="234" t="s">
        <v>322</v>
      </c>
      <c r="P7" s="214" t="s">
        <v>66</v>
      </c>
      <c r="Q7" s="217" t="s">
        <v>202</v>
      </c>
      <c r="R7" s="217" t="s">
        <v>127</v>
      </c>
      <c r="S7" s="217" t="s">
        <v>29</v>
      </c>
      <c r="T7" s="214" t="s">
        <v>124</v>
      </c>
      <c r="U7" s="214" t="s">
        <v>307</v>
      </c>
      <c r="V7" s="214" t="s">
        <v>131</v>
      </c>
      <c r="W7" s="214" t="s">
        <v>126</v>
      </c>
    </row>
    <row r="8" spans="1:23">
      <c r="A8" s="562" t="s">
        <v>33</v>
      </c>
      <c r="B8" s="555"/>
      <c r="C8" s="557"/>
      <c r="D8" s="555"/>
      <c r="E8" s="555"/>
      <c r="F8" s="557"/>
      <c r="G8" s="557"/>
      <c r="H8" s="555"/>
      <c r="I8" s="555"/>
      <c r="J8" s="556">
        <v>0</v>
      </c>
      <c r="K8" s="558">
        <v>0</v>
      </c>
      <c r="L8" s="555"/>
      <c r="M8" s="555"/>
      <c r="N8" s="555"/>
      <c r="O8" s="556">
        <v>0</v>
      </c>
      <c r="P8" s="559">
        <v>0</v>
      </c>
      <c r="Q8" s="560"/>
      <c r="R8" s="560"/>
      <c r="S8" s="559">
        <v>0</v>
      </c>
      <c r="T8" s="561"/>
      <c r="U8" s="561"/>
      <c r="V8" s="561"/>
      <c r="W8" s="561"/>
    </row>
    <row r="9" spans="1:23">
      <c r="A9" s="562" t="s">
        <v>34</v>
      </c>
      <c r="B9" s="555"/>
      <c r="C9" s="557"/>
      <c r="D9" s="555"/>
      <c r="E9" s="555"/>
      <c r="F9" s="557"/>
      <c r="G9" s="557"/>
      <c r="H9" s="555"/>
      <c r="I9" s="555"/>
      <c r="J9" s="556">
        <v>0</v>
      </c>
      <c r="K9" s="558">
        <v>0</v>
      </c>
      <c r="L9" s="555"/>
      <c r="M9" s="555"/>
      <c r="N9" s="555"/>
      <c r="O9" s="556">
        <v>0</v>
      </c>
      <c r="P9" s="559">
        <v>0</v>
      </c>
      <c r="Q9" s="560"/>
      <c r="R9" s="560"/>
      <c r="S9" s="559">
        <v>0</v>
      </c>
      <c r="T9" s="561"/>
      <c r="U9" s="561"/>
      <c r="V9" s="561"/>
      <c r="W9" s="561"/>
    </row>
    <row r="10" spans="1:23">
      <c r="A10" s="562" t="s">
        <v>35</v>
      </c>
      <c r="B10" s="555"/>
      <c r="C10" s="557"/>
      <c r="D10" s="555"/>
      <c r="E10" s="555"/>
      <c r="F10" s="557"/>
      <c r="G10" s="557"/>
      <c r="H10" s="555"/>
      <c r="I10" s="555"/>
      <c r="J10" s="556">
        <v>0</v>
      </c>
      <c r="K10" s="558">
        <v>0</v>
      </c>
      <c r="L10" s="555"/>
      <c r="M10" s="555"/>
      <c r="N10" s="555"/>
      <c r="O10" s="556">
        <v>0</v>
      </c>
      <c r="P10" s="559">
        <v>0</v>
      </c>
      <c r="Q10" s="560"/>
      <c r="R10" s="560"/>
      <c r="S10" s="559">
        <v>0</v>
      </c>
      <c r="T10" s="561"/>
      <c r="U10" s="561"/>
      <c r="V10" s="561"/>
      <c r="W10" s="561"/>
    </row>
    <row r="11" spans="1:23" ht="24">
      <c r="A11" s="562" t="s">
        <v>36</v>
      </c>
      <c r="B11" s="555"/>
      <c r="C11" s="557"/>
      <c r="D11" s="555"/>
      <c r="E11" s="555"/>
      <c r="F11" s="557"/>
      <c r="G11" s="557"/>
      <c r="H11" s="555"/>
      <c r="I11" s="555"/>
      <c r="J11" s="556">
        <v>0</v>
      </c>
      <c r="K11" s="558">
        <v>0</v>
      </c>
      <c r="L11" s="555"/>
      <c r="M11" s="555"/>
      <c r="N11" s="555"/>
      <c r="O11" s="556">
        <v>0</v>
      </c>
      <c r="P11" s="559">
        <v>0</v>
      </c>
      <c r="Q11" s="560"/>
      <c r="R11" s="560"/>
      <c r="S11" s="559">
        <v>0</v>
      </c>
      <c r="T11" s="561"/>
      <c r="U11" s="561"/>
      <c r="V11" s="561"/>
      <c r="W11" s="561"/>
    </row>
    <row r="12" spans="1:23">
      <c r="A12" s="562" t="s">
        <v>37</v>
      </c>
      <c r="B12" s="555"/>
      <c r="C12" s="557"/>
      <c r="D12" s="555"/>
      <c r="E12" s="555"/>
      <c r="F12" s="557"/>
      <c r="G12" s="557"/>
      <c r="H12" s="555"/>
      <c r="I12" s="555"/>
      <c r="J12" s="556">
        <v>0</v>
      </c>
      <c r="K12" s="558">
        <v>0</v>
      </c>
      <c r="L12" s="555"/>
      <c r="M12" s="555"/>
      <c r="N12" s="555"/>
      <c r="O12" s="556">
        <v>0</v>
      </c>
      <c r="P12" s="559">
        <v>0</v>
      </c>
      <c r="Q12" s="560"/>
      <c r="R12" s="560"/>
      <c r="S12" s="559">
        <v>0</v>
      </c>
      <c r="T12" s="561"/>
      <c r="U12" s="561"/>
      <c r="V12" s="561"/>
      <c r="W12" s="561"/>
    </row>
    <row r="13" spans="1:23" ht="24">
      <c r="A13" s="562" t="s">
        <v>38</v>
      </c>
      <c r="B13" s="555"/>
      <c r="C13" s="557"/>
      <c r="D13" s="555"/>
      <c r="E13" s="555"/>
      <c r="F13" s="557"/>
      <c r="G13" s="557"/>
      <c r="H13" s="555"/>
      <c r="I13" s="555"/>
      <c r="J13" s="556">
        <v>0</v>
      </c>
      <c r="K13" s="558">
        <v>0</v>
      </c>
      <c r="L13" s="555"/>
      <c r="M13" s="555"/>
      <c r="N13" s="555"/>
      <c r="O13" s="556">
        <v>0</v>
      </c>
      <c r="P13" s="559">
        <v>0</v>
      </c>
      <c r="Q13" s="560"/>
      <c r="R13" s="560"/>
      <c r="S13" s="559">
        <v>0</v>
      </c>
      <c r="T13" s="561"/>
      <c r="U13" s="561"/>
      <c r="V13" s="561"/>
      <c r="W13" s="561"/>
    </row>
    <row r="14" spans="1:23">
      <c r="A14" s="562" t="s">
        <v>39</v>
      </c>
      <c r="B14" s="555">
        <v>25</v>
      </c>
      <c r="C14" s="557">
        <v>3</v>
      </c>
      <c r="D14" s="555">
        <v>3</v>
      </c>
      <c r="E14" s="555"/>
      <c r="F14" s="557"/>
      <c r="G14" s="557">
        <v>3</v>
      </c>
      <c r="H14" s="555">
        <v>3</v>
      </c>
      <c r="I14" s="555"/>
      <c r="J14" s="556">
        <v>3</v>
      </c>
      <c r="K14" s="558">
        <v>0</v>
      </c>
      <c r="L14" s="555">
        <v>2</v>
      </c>
      <c r="M14" s="555">
        <v>3</v>
      </c>
      <c r="N14" s="555"/>
      <c r="O14" s="556">
        <v>3</v>
      </c>
      <c r="P14" s="559">
        <v>-1</v>
      </c>
      <c r="Q14" s="560"/>
      <c r="R14" s="560"/>
      <c r="S14" s="559">
        <v>0</v>
      </c>
      <c r="T14" s="561"/>
      <c r="U14" s="561"/>
      <c r="V14" s="561"/>
      <c r="W14" s="561"/>
    </row>
    <row r="15" spans="1:23">
      <c r="A15" s="562" t="s">
        <v>40</v>
      </c>
      <c r="B15" s="555"/>
      <c r="C15" s="557"/>
      <c r="D15" s="555"/>
      <c r="E15" s="555"/>
      <c r="F15" s="557"/>
      <c r="G15" s="557"/>
      <c r="H15" s="555"/>
      <c r="I15" s="555"/>
      <c r="J15" s="556">
        <v>0</v>
      </c>
      <c r="K15" s="558">
        <v>0</v>
      </c>
      <c r="L15" s="555"/>
      <c r="M15" s="555"/>
      <c r="N15" s="555"/>
      <c r="O15" s="556">
        <v>0</v>
      </c>
      <c r="P15" s="559">
        <v>0</v>
      </c>
      <c r="Q15" s="560"/>
      <c r="R15" s="560"/>
      <c r="S15" s="559">
        <v>0</v>
      </c>
      <c r="T15" s="561"/>
      <c r="U15" s="561"/>
      <c r="V15" s="561"/>
      <c r="W15" s="561"/>
    </row>
    <row r="16" spans="1:23">
      <c r="A16" s="562" t="s">
        <v>41</v>
      </c>
      <c r="B16" s="555"/>
      <c r="C16" s="557"/>
      <c r="D16" s="555"/>
      <c r="E16" s="555"/>
      <c r="F16" s="557"/>
      <c r="G16" s="557"/>
      <c r="H16" s="555"/>
      <c r="I16" s="555"/>
      <c r="J16" s="556">
        <v>0</v>
      </c>
      <c r="K16" s="558">
        <v>0</v>
      </c>
      <c r="L16" s="555"/>
      <c r="M16" s="555"/>
      <c r="N16" s="555"/>
      <c r="O16" s="556">
        <v>0</v>
      </c>
      <c r="P16" s="559">
        <v>0</v>
      </c>
      <c r="Q16" s="560"/>
      <c r="R16" s="560"/>
      <c r="S16" s="559">
        <v>0</v>
      </c>
      <c r="T16" s="561"/>
      <c r="U16" s="561"/>
      <c r="V16" s="561"/>
      <c r="W16" s="561"/>
    </row>
    <row r="17" spans="1:23" ht="24">
      <c r="A17" s="193" t="s">
        <v>42</v>
      </c>
      <c r="B17" s="56"/>
      <c r="C17" s="70"/>
      <c r="D17" s="56"/>
      <c r="E17" s="56"/>
      <c r="F17" s="70"/>
      <c r="G17" s="70"/>
      <c r="H17" s="56"/>
      <c r="I17" s="56"/>
      <c r="J17" s="63">
        <f t="shared" ref="J17:J22" si="0">SUM(H17:I17)</f>
        <v>0</v>
      </c>
      <c r="K17" s="73">
        <f t="shared" ref="K17:K22" si="1">D17-(H17+I17)</f>
        <v>0</v>
      </c>
      <c r="L17" s="56"/>
      <c r="M17" s="56"/>
      <c r="N17" s="56"/>
      <c r="O17" s="63">
        <f t="shared" ref="O17:O22" si="2">SUM(M17:N17)</f>
        <v>0</v>
      </c>
      <c r="P17" s="74">
        <f t="shared" ref="P17:P22" si="3">L17-(M17+N17)</f>
        <v>0</v>
      </c>
      <c r="Q17" s="75"/>
      <c r="R17" s="75"/>
      <c r="S17" s="74">
        <f t="shared" ref="S17:S22" si="4">Q17-R17</f>
        <v>0</v>
      </c>
      <c r="T17" s="78"/>
      <c r="U17" s="78"/>
      <c r="V17" s="78"/>
      <c r="W17" s="78"/>
    </row>
    <row r="18" spans="1:23" ht="24">
      <c r="A18" s="193" t="s">
        <v>43</v>
      </c>
      <c r="B18" s="56"/>
      <c r="C18" s="70"/>
      <c r="D18" s="56"/>
      <c r="E18" s="56"/>
      <c r="F18" s="70"/>
      <c r="G18" s="70"/>
      <c r="H18" s="56"/>
      <c r="I18" s="56"/>
      <c r="J18" s="63">
        <f t="shared" si="0"/>
        <v>0</v>
      </c>
      <c r="K18" s="73">
        <f>E18-(H18+I18)</f>
        <v>0</v>
      </c>
      <c r="L18" s="56"/>
      <c r="M18" s="56"/>
      <c r="N18" s="56"/>
      <c r="O18" s="63">
        <f t="shared" si="2"/>
        <v>0</v>
      </c>
      <c r="P18" s="74">
        <f t="shared" si="3"/>
        <v>0</v>
      </c>
      <c r="Q18" s="75"/>
      <c r="R18" s="75"/>
      <c r="S18" s="74">
        <f t="shared" si="4"/>
        <v>0</v>
      </c>
      <c r="T18" s="78"/>
      <c r="U18" s="78"/>
      <c r="V18" s="78"/>
      <c r="W18" s="78"/>
    </row>
    <row r="19" spans="1:23">
      <c r="A19" s="193" t="s">
        <v>132</v>
      </c>
      <c r="B19" s="56"/>
      <c r="C19" s="70"/>
      <c r="D19" s="56"/>
      <c r="E19" s="56"/>
      <c r="F19" s="70"/>
      <c r="G19" s="70"/>
      <c r="H19" s="56"/>
      <c r="I19" s="56"/>
      <c r="J19" s="63">
        <f t="shared" si="0"/>
        <v>0</v>
      </c>
      <c r="K19" s="73">
        <f t="shared" si="1"/>
        <v>0</v>
      </c>
      <c r="L19" s="56"/>
      <c r="M19" s="56"/>
      <c r="N19" s="56"/>
      <c r="O19" s="63">
        <f t="shared" si="2"/>
        <v>0</v>
      </c>
      <c r="P19" s="74">
        <f t="shared" si="3"/>
        <v>0</v>
      </c>
      <c r="Q19" s="75"/>
      <c r="R19" s="75"/>
      <c r="S19" s="74">
        <f t="shared" si="4"/>
        <v>0</v>
      </c>
      <c r="T19" s="78"/>
      <c r="U19" s="78"/>
      <c r="V19" s="78"/>
      <c r="W19" s="78"/>
    </row>
    <row r="20" spans="1:23" ht="24.75">
      <c r="A20" s="194" t="s">
        <v>44</v>
      </c>
      <c r="B20" s="56"/>
      <c r="C20" s="70"/>
      <c r="D20" s="56"/>
      <c r="E20" s="56"/>
      <c r="F20" s="70"/>
      <c r="G20" s="70"/>
      <c r="H20" s="56"/>
      <c r="I20" s="56"/>
      <c r="J20" s="63">
        <f t="shared" si="0"/>
        <v>0</v>
      </c>
      <c r="K20" s="73">
        <f t="shared" si="1"/>
        <v>0</v>
      </c>
      <c r="L20" s="65"/>
      <c r="M20" s="56"/>
      <c r="N20" s="56"/>
      <c r="O20" s="63">
        <f t="shared" si="2"/>
        <v>0</v>
      </c>
      <c r="P20" s="74">
        <f t="shared" si="3"/>
        <v>0</v>
      </c>
      <c r="Q20" s="75"/>
      <c r="R20" s="75"/>
      <c r="S20" s="74">
        <f t="shared" si="4"/>
        <v>0</v>
      </c>
      <c r="T20" s="78"/>
      <c r="U20" s="78"/>
      <c r="V20" s="78"/>
      <c r="W20" s="78"/>
    </row>
    <row r="21" spans="1:23" ht="24.75">
      <c r="A21" s="194" t="s">
        <v>45</v>
      </c>
      <c r="B21" s="56"/>
      <c r="C21" s="70"/>
      <c r="D21" s="56"/>
      <c r="E21" s="56"/>
      <c r="F21" s="70"/>
      <c r="G21" s="70"/>
      <c r="H21" s="56"/>
      <c r="I21" s="56"/>
      <c r="J21" s="63">
        <f t="shared" si="0"/>
        <v>0</v>
      </c>
      <c r="K21" s="73">
        <f t="shared" si="1"/>
        <v>0</v>
      </c>
      <c r="L21" s="65"/>
      <c r="M21" s="56"/>
      <c r="N21" s="56"/>
      <c r="O21" s="63">
        <f t="shared" si="2"/>
        <v>0</v>
      </c>
      <c r="P21" s="74">
        <f t="shared" si="3"/>
        <v>0</v>
      </c>
      <c r="Q21" s="75"/>
      <c r="R21" s="75"/>
      <c r="S21" s="74">
        <f t="shared" si="4"/>
        <v>0</v>
      </c>
      <c r="T21" s="78"/>
      <c r="U21" s="78"/>
      <c r="V21" s="78"/>
      <c r="W21" s="78"/>
    </row>
    <row r="22" spans="1:23" ht="24.75">
      <c r="A22" s="386" t="s">
        <v>1849</v>
      </c>
      <c r="B22" s="387"/>
      <c r="C22" s="387"/>
      <c r="D22" s="387"/>
      <c r="E22" s="387"/>
      <c r="F22" s="387"/>
      <c r="G22" s="387"/>
      <c r="H22" s="387"/>
      <c r="I22" s="387"/>
      <c r="J22" s="63">
        <f t="shared" si="0"/>
        <v>0</v>
      </c>
      <c r="K22" s="73">
        <f t="shared" si="1"/>
        <v>0</v>
      </c>
      <c r="L22" s="388"/>
      <c r="M22" s="387"/>
      <c r="N22" s="387"/>
      <c r="O22" s="63">
        <f t="shared" si="2"/>
        <v>0</v>
      </c>
      <c r="P22" s="74">
        <f t="shared" si="3"/>
        <v>0</v>
      </c>
      <c r="Q22" s="389"/>
      <c r="R22" s="389"/>
      <c r="S22" s="74">
        <f t="shared" si="4"/>
        <v>0</v>
      </c>
      <c r="T22" s="390"/>
      <c r="U22" s="390"/>
      <c r="V22" s="390"/>
      <c r="W22" s="390"/>
    </row>
    <row r="23" spans="1:23" ht="20.25" customHeight="1">
      <c r="A23" s="221" t="s">
        <v>88</v>
      </c>
      <c r="B23" s="63"/>
      <c r="C23" s="63"/>
      <c r="D23" s="63">
        <f>SUM(D8:D22)</f>
        <v>3</v>
      </c>
      <c r="E23" s="63">
        <f t="shared" ref="E23:I23" si="5">SUM(E8:E22)</f>
        <v>0</v>
      </c>
      <c r="F23" s="63">
        <f t="shared" si="5"/>
        <v>0</v>
      </c>
      <c r="G23" s="63">
        <f t="shared" si="5"/>
        <v>3</v>
      </c>
      <c r="H23" s="63">
        <f t="shared" si="5"/>
        <v>3</v>
      </c>
      <c r="I23" s="63">
        <f t="shared" si="5"/>
        <v>0</v>
      </c>
      <c r="J23" s="63">
        <f t="shared" ref="J23:W23" si="6">SUM(J8:J22)</f>
        <v>3</v>
      </c>
      <c r="K23" s="73">
        <f t="shared" si="6"/>
        <v>0</v>
      </c>
      <c r="L23" s="63">
        <f t="shared" si="6"/>
        <v>2</v>
      </c>
      <c r="M23" s="63">
        <f t="shared" si="6"/>
        <v>3</v>
      </c>
      <c r="N23" s="63">
        <f t="shared" si="6"/>
        <v>0</v>
      </c>
      <c r="O23" s="63">
        <f t="shared" si="6"/>
        <v>3</v>
      </c>
      <c r="P23" s="74">
        <f t="shared" si="6"/>
        <v>-1</v>
      </c>
      <c r="Q23" s="391">
        <f t="shared" si="6"/>
        <v>0</v>
      </c>
      <c r="R23" s="391">
        <f t="shared" si="6"/>
        <v>0</v>
      </c>
      <c r="S23" s="74">
        <f t="shared" si="6"/>
        <v>0</v>
      </c>
      <c r="T23" s="63">
        <f t="shared" si="6"/>
        <v>0</v>
      </c>
      <c r="U23" s="63">
        <f t="shared" si="6"/>
        <v>0</v>
      </c>
      <c r="V23" s="63">
        <f t="shared" si="6"/>
        <v>0</v>
      </c>
      <c r="W23" s="63">
        <f t="shared" si="6"/>
        <v>0</v>
      </c>
    </row>
    <row r="24" spans="1:23" ht="15.75" customHeight="1">
      <c r="A24" s="77" t="s">
        <v>133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2"/>
      <c r="R24" s="72"/>
      <c r="S24" s="72"/>
      <c r="T24" s="72"/>
      <c r="U24" s="72"/>
      <c r="V24" s="72"/>
      <c r="W24" s="72"/>
    </row>
    <row r="25" spans="1:23">
      <c r="A25" s="21"/>
    </row>
  </sheetData>
  <mergeCells count="5">
    <mergeCell ref="T6:W6"/>
    <mergeCell ref="D6:S6"/>
    <mergeCell ref="A6:A7"/>
    <mergeCell ref="B6:B7"/>
    <mergeCell ref="C6:C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7" zoomScaleNormal="100" workbookViewId="0">
      <selection activeCell="L13" sqref="L13"/>
    </sheetView>
  </sheetViews>
  <sheetFormatPr defaultRowHeight="12.75"/>
  <cols>
    <col min="1" max="1" width="28" style="15" customWidth="1"/>
    <col min="2" max="2" width="15" style="15" customWidth="1"/>
    <col min="3" max="3" width="11.7109375" style="15" customWidth="1"/>
    <col min="4" max="4" width="8.140625" style="15" customWidth="1"/>
    <col min="5" max="5" width="13.140625" style="15" customWidth="1"/>
    <col min="6" max="6" width="10" style="15" customWidth="1"/>
    <col min="7" max="7" width="8" style="15" customWidth="1"/>
    <col min="8" max="8" width="14.28515625" style="15" customWidth="1"/>
    <col min="9" max="9" width="11.42578125" style="15" customWidth="1"/>
    <col min="10" max="16384" width="9.140625" style="15"/>
  </cols>
  <sheetData>
    <row r="1" spans="1:9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</row>
    <row r="2" spans="1:9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9">
      <c r="A3" s="191"/>
      <c r="B3" s="192" t="s">
        <v>182</v>
      </c>
      <c r="C3" s="279" t="str">
        <f>Kadar.ode.!C3</f>
        <v>01.01.2025.</v>
      </c>
      <c r="D3" s="187"/>
      <c r="E3" s="187"/>
      <c r="F3" s="187"/>
      <c r="G3" s="189"/>
    </row>
    <row r="4" spans="1:9" ht="14.25">
      <c r="A4" s="191"/>
      <c r="B4" s="192" t="s">
        <v>1812</v>
      </c>
      <c r="C4" s="184" t="s">
        <v>312</v>
      </c>
      <c r="D4" s="188"/>
      <c r="E4" s="188"/>
      <c r="F4" s="188"/>
      <c r="G4" s="190"/>
    </row>
    <row r="5" spans="1:9" ht="12" customHeight="1">
      <c r="A5" s="54"/>
      <c r="B5" s="11"/>
      <c r="C5" s="53"/>
      <c r="D5" s="41"/>
    </row>
    <row r="6" spans="1:9" ht="21.75" customHeight="1">
      <c r="A6" s="822" t="s">
        <v>32</v>
      </c>
      <c r="B6" s="822"/>
      <c r="C6" s="79"/>
      <c r="D6" s="79"/>
      <c r="E6" s="79"/>
      <c r="F6" s="79"/>
    </row>
    <row r="7" spans="1:9">
      <c r="A7" s="81" t="s">
        <v>134</v>
      </c>
      <c r="B7" s="85"/>
      <c r="C7" s="79"/>
      <c r="D7" s="79"/>
      <c r="E7" s="79"/>
      <c r="F7" s="79"/>
    </row>
    <row r="8" spans="1:9">
      <c r="A8" s="81" t="s">
        <v>135</v>
      </c>
      <c r="B8" s="85"/>
      <c r="C8" s="79"/>
      <c r="D8" s="79"/>
      <c r="E8" s="79"/>
      <c r="F8" s="79"/>
    </row>
    <row r="9" spans="1:9">
      <c r="A9" s="81" t="s">
        <v>88</v>
      </c>
      <c r="B9" s="85"/>
      <c r="C9" s="79"/>
      <c r="D9" s="79"/>
      <c r="E9" s="79"/>
      <c r="F9" s="79"/>
    </row>
    <row r="10" spans="1:9">
      <c r="A10" s="79"/>
      <c r="B10" s="79"/>
      <c r="C10" s="79"/>
      <c r="D10" s="79"/>
      <c r="E10" s="79"/>
      <c r="F10" s="79"/>
      <c r="G10" s="79"/>
      <c r="H10" s="79"/>
      <c r="I10" s="80"/>
    </row>
    <row r="11" spans="1:9" ht="57.75" customHeight="1">
      <c r="A11" s="817" t="s">
        <v>46</v>
      </c>
      <c r="B11" s="823" t="s">
        <v>190</v>
      </c>
      <c r="C11" s="823"/>
      <c r="D11" s="823"/>
      <c r="E11" s="823"/>
      <c r="F11" s="823"/>
      <c r="G11" s="823"/>
      <c r="H11" s="823" t="s">
        <v>187</v>
      </c>
      <c r="I11" s="823"/>
    </row>
    <row r="12" spans="1:9" ht="54.75" customHeight="1">
      <c r="A12" s="817"/>
      <c r="B12" s="220" t="s">
        <v>203</v>
      </c>
      <c r="C12" s="220" t="s">
        <v>49</v>
      </c>
      <c r="D12" s="220" t="s">
        <v>29</v>
      </c>
      <c r="E12" s="220" t="s">
        <v>204</v>
      </c>
      <c r="F12" s="220" t="s">
        <v>49</v>
      </c>
      <c r="G12" s="220" t="s">
        <v>29</v>
      </c>
      <c r="H12" s="220" t="s">
        <v>47</v>
      </c>
      <c r="I12" s="220" t="s">
        <v>50</v>
      </c>
    </row>
    <row r="13" spans="1:9">
      <c r="A13" s="218" t="s">
        <v>51</v>
      </c>
      <c r="B13" s="82"/>
      <c r="C13" s="82"/>
      <c r="D13" s="219">
        <f t="shared" ref="D13" si="0">B13-C13</f>
        <v>0</v>
      </c>
      <c r="E13" s="83"/>
      <c r="F13" s="84"/>
      <c r="G13" s="219">
        <f t="shared" ref="G13" si="1">E13-F13</f>
        <v>0</v>
      </c>
      <c r="H13" s="83"/>
      <c r="I13" s="84"/>
    </row>
    <row r="14" spans="1:9">
      <c r="A14" s="567" t="s">
        <v>48</v>
      </c>
      <c r="B14" s="563"/>
      <c r="C14" s="563"/>
      <c r="D14" s="568">
        <v>0</v>
      </c>
      <c r="E14" s="564"/>
      <c r="F14" s="565"/>
      <c r="G14" s="568">
        <v>0</v>
      </c>
      <c r="H14" s="564"/>
      <c r="I14" s="565"/>
    </row>
    <row r="15" spans="1:9">
      <c r="A15" s="567" t="s">
        <v>2632</v>
      </c>
      <c r="B15" s="563">
        <v>9</v>
      </c>
      <c r="C15" s="563">
        <v>7</v>
      </c>
      <c r="D15" s="568">
        <v>2</v>
      </c>
      <c r="E15" s="564">
        <v>7</v>
      </c>
      <c r="F15" s="565">
        <v>13</v>
      </c>
      <c r="G15" s="568">
        <v>-6</v>
      </c>
      <c r="H15" s="564"/>
      <c r="I15" s="565"/>
    </row>
    <row r="16" spans="1:9">
      <c r="A16" s="567"/>
      <c r="B16" s="563"/>
      <c r="C16" s="563"/>
      <c r="D16" s="568">
        <v>0</v>
      </c>
      <c r="E16" s="564"/>
      <c r="F16" s="565"/>
      <c r="G16" s="568">
        <v>0</v>
      </c>
      <c r="H16" s="564"/>
      <c r="I16" s="565"/>
    </row>
    <row r="17" spans="1:9">
      <c r="A17" s="567"/>
      <c r="B17" s="563"/>
      <c r="C17" s="563"/>
      <c r="D17" s="568">
        <v>0</v>
      </c>
      <c r="E17" s="564"/>
      <c r="F17" s="565"/>
      <c r="G17" s="568">
        <v>0</v>
      </c>
      <c r="H17" s="564"/>
      <c r="I17" s="565"/>
    </row>
    <row r="18" spans="1:9">
      <c r="A18" s="567"/>
      <c r="B18" s="563"/>
      <c r="C18" s="563"/>
      <c r="D18" s="568">
        <v>0</v>
      </c>
      <c r="E18" s="564"/>
      <c r="F18" s="565"/>
      <c r="G18" s="568">
        <v>0</v>
      </c>
      <c r="H18" s="564"/>
      <c r="I18" s="565"/>
    </row>
    <row r="19" spans="1:9">
      <c r="A19" s="567"/>
      <c r="B19" s="563"/>
      <c r="C19" s="563"/>
      <c r="D19" s="568">
        <v>0</v>
      </c>
      <c r="E19" s="564"/>
      <c r="F19" s="565"/>
      <c r="G19" s="568">
        <v>0</v>
      </c>
      <c r="H19" s="564"/>
      <c r="I19" s="565"/>
    </row>
    <row r="20" spans="1:9">
      <c r="A20" s="567"/>
      <c r="B20" s="563"/>
      <c r="C20" s="563"/>
      <c r="D20" s="568">
        <v>0</v>
      </c>
      <c r="E20" s="564"/>
      <c r="F20" s="565"/>
      <c r="G20" s="568">
        <v>0</v>
      </c>
      <c r="H20" s="564"/>
      <c r="I20" s="565"/>
    </row>
    <row r="21" spans="1:9" s="45" customFormat="1">
      <c r="A21" s="569"/>
      <c r="B21" s="563"/>
      <c r="C21" s="563"/>
      <c r="D21" s="568">
        <v>0</v>
      </c>
      <c r="E21" s="564"/>
      <c r="F21" s="565"/>
      <c r="G21" s="568">
        <v>0</v>
      </c>
      <c r="H21" s="564"/>
      <c r="I21" s="565"/>
    </row>
    <row r="22" spans="1:9" s="45" customFormat="1">
      <c r="A22" s="569"/>
      <c r="B22" s="563"/>
      <c r="C22" s="563"/>
      <c r="D22" s="568">
        <v>0</v>
      </c>
      <c r="E22" s="564"/>
      <c r="F22" s="565"/>
      <c r="G22" s="568">
        <v>0</v>
      </c>
      <c r="H22" s="564"/>
      <c r="I22" s="565"/>
    </row>
    <row r="23" spans="1:9" s="45" customFormat="1">
      <c r="A23" s="570" t="s">
        <v>2</v>
      </c>
      <c r="B23" s="566">
        <v>9</v>
      </c>
      <c r="C23" s="566">
        <v>7</v>
      </c>
      <c r="D23" s="571">
        <v>2</v>
      </c>
      <c r="E23" s="566">
        <v>7</v>
      </c>
      <c r="F23" s="566">
        <v>13</v>
      </c>
      <c r="G23" s="571">
        <v>-6</v>
      </c>
      <c r="H23" s="566">
        <v>0</v>
      </c>
      <c r="I23" s="566">
        <v>0</v>
      </c>
    </row>
  </sheetData>
  <mergeCells count="4">
    <mergeCell ref="A6:B6"/>
    <mergeCell ref="A11:A12"/>
    <mergeCell ref="B11:G11"/>
    <mergeCell ref="H11:I11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topLeftCell="A10" zoomScaleNormal="100" zoomScaleSheetLayoutView="100" workbookViewId="0">
      <selection activeCell="A8" sqref="A8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364"/>
      <c r="H1" s="375"/>
      <c r="I1" s="371"/>
      <c r="J1" s="368"/>
      <c r="K1" s="368"/>
      <c r="L1" s="46"/>
      <c r="M1" s="46"/>
      <c r="N1" s="46"/>
      <c r="O1" s="46"/>
      <c r="P1" s="46"/>
      <c r="Q1" s="46"/>
    </row>
    <row r="2" spans="1:17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363"/>
      <c r="H2" s="375"/>
      <c r="I2" s="372"/>
      <c r="J2" s="368"/>
      <c r="K2" s="365"/>
      <c r="L2" s="46"/>
      <c r="M2" s="46"/>
    </row>
    <row r="3" spans="1:17">
      <c r="A3" s="191"/>
      <c r="B3" s="192" t="s">
        <v>182</v>
      </c>
      <c r="C3" s="279" t="str">
        <f>Kadar.ode.!C3</f>
        <v>01.01.2025.</v>
      </c>
      <c r="D3" s="187"/>
      <c r="E3" s="187"/>
      <c r="F3" s="187"/>
      <c r="G3" s="349"/>
      <c r="H3" s="375"/>
      <c r="I3" s="372"/>
      <c r="J3" s="368"/>
      <c r="K3" s="365"/>
      <c r="L3" s="46"/>
      <c r="M3" s="46"/>
      <c r="N3" s="46"/>
      <c r="O3" s="46"/>
      <c r="P3" s="46"/>
      <c r="Q3" s="46"/>
    </row>
    <row r="4" spans="1:17" ht="14.25">
      <c r="A4" s="191"/>
      <c r="B4" s="192" t="s">
        <v>1813</v>
      </c>
      <c r="C4" s="184" t="s">
        <v>205</v>
      </c>
      <c r="D4" s="188"/>
      <c r="E4" s="188"/>
      <c r="F4" s="188"/>
      <c r="G4" s="350"/>
      <c r="H4" s="376"/>
      <c r="I4" s="373"/>
      <c r="J4" s="369"/>
      <c r="K4" s="366"/>
      <c r="L4" s="46"/>
      <c r="M4" s="46"/>
      <c r="N4" s="46"/>
      <c r="O4" s="46"/>
      <c r="P4" s="46"/>
      <c r="Q4" s="46"/>
    </row>
    <row r="5" spans="1:17">
      <c r="A5" s="362"/>
      <c r="B5" s="362"/>
      <c r="C5" s="362"/>
      <c r="D5" s="362"/>
      <c r="E5" s="362"/>
      <c r="F5" s="362"/>
      <c r="G5" s="381"/>
      <c r="H5" s="377"/>
      <c r="I5" s="374"/>
      <c r="J5" s="370"/>
      <c r="K5" s="367"/>
      <c r="L5" s="47"/>
      <c r="M5" s="47"/>
      <c r="N5" s="47"/>
      <c r="O5" s="47"/>
      <c r="P5" s="47"/>
      <c r="Q5" s="47"/>
    </row>
    <row r="6" spans="1:17" ht="193.5" customHeight="1" thickBot="1">
      <c r="A6" s="378"/>
      <c r="B6" s="378"/>
      <c r="C6" s="379" t="s">
        <v>1845</v>
      </c>
      <c r="D6" s="379" t="s">
        <v>49</v>
      </c>
      <c r="E6" s="379" t="s">
        <v>66</v>
      </c>
      <c r="F6" s="379" t="s">
        <v>187</v>
      </c>
      <c r="G6" s="379" t="s">
        <v>206</v>
      </c>
      <c r="H6" s="385" t="s">
        <v>1848</v>
      </c>
      <c r="I6" s="385" t="s">
        <v>1847</v>
      </c>
      <c r="J6" s="380" t="s">
        <v>1846</v>
      </c>
      <c r="K6" s="361" t="s">
        <v>1844</v>
      </c>
      <c r="L6" s="47"/>
      <c r="M6" s="47"/>
      <c r="N6" s="47"/>
      <c r="O6" s="47"/>
      <c r="P6" s="47"/>
      <c r="Q6" s="47"/>
    </row>
    <row r="7" spans="1:17" ht="6" customHeight="1" thickTop="1" thickBot="1">
      <c r="A7" s="48"/>
      <c r="B7" s="48"/>
      <c r="C7" s="48"/>
      <c r="D7" s="48"/>
      <c r="E7" s="48"/>
      <c r="F7" s="48"/>
      <c r="G7" s="48"/>
      <c r="H7" s="48"/>
      <c r="I7" s="383"/>
      <c r="J7" s="384"/>
      <c r="K7" s="382"/>
      <c r="L7" s="47"/>
      <c r="M7" s="47"/>
      <c r="N7" s="47"/>
      <c r="O7" s="47"/>
      <c r="P7" s="47"/>
      <c r="Q7" s="47"/>
    </row>
    <row r="8" spans="1:17" ht="16.5" thickTop="1" thickBot="1">
      <c r="A8" s="575" t="s">
        <v>60</v>
      </c>
      <c r="B8" s="572"/>
      <c r="C8" s="572">
        <v>46</v>
      </c>
      <c r="D8" s="573">
        <v>44</v>
      </c>
      <c r="E8" s="573">
        <v>2</v>
      </c>
      <c r="F8" s="572">
        <v>1</v>
      </c>
      <c r="G8" s="572">
        <v>46</v>
      </c>
      <c r="H8" s="572">
        <v>2</v>
      </c>
      <c r="I8" s="574">
        <v>0</v>
      </c>
      <c r="J8" s="574">
        <v>2</v>
      </c>
      <c r="K8" s="574">
        <v>48</v>
      </c>
      <c r="L8" s="47"/>
      <c r="M8" s="47"/>
      <c r="N8" s="47"/>
      <c r="O8" s="47"/>
      <c r="P8" s="47"/>
      <c r="Q8" s="47"/>
    </row>
    <row r="9" spans="1:17" ht="16.5" thickTop="1" thickBot="1">
      <c r="A9" s="575" t="s">
        <v>61</v>
      </c>
      <c r="B9" s="572"/>
      <c r="C9" s="572">
        <v>0</v>
      </c>
      <c r="D9" s="572">
        <v>0</v>
      </c>
      <c r="E9" s="572">
        <v>0</v>
      </c>
      <c r="F9" s="572">
        <v>0</v>
      </c>
      <c r="G9" s="572">
        <v>0</v>
      </c>
      <c r="H9" s="572">
        <v>0</v>
      </c>
      <c r="I9" s="572">
        <v>0</v>
      </c>
      <c r="J9" s="574">
        <v>0</v>
      </c>
      <c r="K9" s="572">
        <v>0</v>
      </c>
      <c r="L9" s="47"/>
      <c r="M9" s="47"/>
      <c r="N9" s="47"/>
      <c r="O9" s="47"/>
      <c r="P9" s="47"/>
      <c r="Q9" s="47"/>
    </row>
    <row r="10" spans="1:17" ht="31.5" thickTop="1" thickBot="1">
      <c r="A10" s="575" t="s">
        <v>62</v>
      </c>
      <c r="B10" s="572"/>
      <c r="C10" s="572">
        <v>48</v>
      </c>
      <c r="D10" s="573">
        <v>51</v>
      </c>
      <c r="E10" s="572">
        <v>-3</v>
      </c>
      <c r="F10" s="572">
        <v>0</v>
      </c>
      <c r="G10" s="572">
        <v>48</v>
      </c>
      <c r="H10" s="572">
        <v>6</v>
      </c>
      <c r="I10" s="572">
        <v>0</v>
      </c>
      <c r="J10" s="574">
        <v>6</v>
      </c>
      <c r="K10" s="572">
        <v>54</v>
      </c>
    </row>
    <row r="11" spans="1:17" ht="31.5" thickTop="1" thickBot="1">
      <c r="A11" s="575" t="s">
        <v>63</v>
      </c>
      <c r="B11" s="572"/>
      <c r="C11" s="572">
        <v>0</v>
      </c>
      <c r="D11" s="572">
        <v>0</v>
      </c>
      <c r="E11" s="572">
        <v>0</v>
      </c>
      <c r="F11" s="572">
        <v>0</v>
      </c>
      <c r="G11" s="572">
        <v>0</v>
      </c>
      <c r="H11" s="572">
        <v>0</v>
      </c>
      <c r="I11" s="572">
        <v>0</v>
      </c>
      <c r="J11" s="574">
        <v>0</v>
      </c>
      <c r="K11" s="572">
        <v>0</v>
      </c>
    </row>
    <row r="12" spans="1:17" ht="46.5" thickTop="1" thickBot="1">
      <c r="A12" s="575" t="s">
        <v>64</v>
      </c>
      <c r="B12" s="572"/>
      <c r="C12" s="572">
        <v>7</v>
      </c>
      <c r="D12" s="572">
        <v>7</v>
      </c>
      <c r="E12" s="572">
        <v>0</v>
      </c>
      <c r="F12" s="572">
        <v>0</v>
      </c>
      <c r="G12" s="572">
        <v>7</v>
      </c>
      <c r="H12" s="572">
        <v>2</v>
      </c>
      <c r="I12" s="572">
        <v>0</v>
      </c>
      <c r="J12" s="574">
        <v>2</v>
      </c>
      <c r="K12" s="572">
        <v>9</v>
      </c>
    </row>
    <row r="13" spans="1:17" ht="46.5" thickTop="1" thickBot="1">
      <c r="A13" s="575" t="s">
        <v>65</v>
      </c>
      <c r="B13" s="572"/>
      <c r="C13" s="572">
        <v>5</v>
      </c>
      <c r="D13" s="572">
        <v>13</v>
      </c>
      <c r="E13" s="572">
        <v>-8</v>
      </c>
      <c r="F13" s="572">
        <v>0</v>
      </c>
      <c r="G13" s="572">
        <v>5</v>
      </c>
      <c r="H13" s="572">
        <v>2</v>
      </c>
      <c r="I13" s="572">
        <v>0</v>
      </c>
      <c r="J13" s="574">
        <v>2</v>
      </c>
      <c r="K13" s="572">
        <v>7</v>
      </c>
    </row>
    <row r="14" spans="1:17" ht="16.5" thickTop="1" thickBot="1">
      <c r="A14" s="575" t="s">
        <v>2</v>
      </c>
      <c r="B14" s="572"/>
      <c r="C14" s="572">
        <v>106</v>
      </c>
      <c r="D14" s="572">
        <v>115</v>
      </c>
      <c r="E14" s="572">
        <v>-9</v>
      </c>
      <c r="F14" s="572">
        <v>1</v>
      </c>
      <c r="G14" s="572">
        <v>106</v>
      </c>
      <c r="H14" s="572">
        <v>12</v>
      </c>
      <c r="I14" s="572">
        <v>0</v>
      </c>
      <c r="J14" s="574">
        <v>12</v>
      </c>
      <c r="K14" s="572">
        <v>118</v>
      </c>
    </row>
    <row r="15" spans="1:17" ht="13.5" thickTop="1"/>
  </sheetData>
  <phoneticPr fontId="12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9" sqref="B9"/>
    </sheetView>
  </sheetViews>
  <sheetFormatPr defaultRowHeight="12.75"/>
  <cols>
    <col min="1" max="1" width="7.5703125" customWidth="1"/>
    <col min="2" max="2" width="26.7109375" customWidth="1"/>
  </cols>
  <sheetData>
    <row r="1" spans="1:12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</row>
    <row r="2" spans="1:12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12">
      <c r="A3" s="191"/>
      <c r="B3" s="192"/>
      <c r="C3" s="183" t="s">
        <v>2634</v>
      </c>
      <c r="D3" s="187"/>
      <c r="E3" s="187"/>
      <c r="F3" s="187"/>
      <c r="G3" s="189"/>
    </row>
    <row r="4" spans="1:12" ht="14.25">
      <c r="A4" s="191"/>
      <c r="B4" s="192" t="s">
        <v>1814</v>
      </c>
      <c r="C4" s="184" t="s">
        <v>212</v>
      </c>
      <c r="D4" s="188"/>
      <c r="E4" s="188"/>
      <c r="F4" s="188"/>
      <c r="G4" s="190"/>
    </row>
    <row r="6" spans="1:12" ht="33.75" customHeight="1">
      <c r="A6" s="831" t="s">
        <v>178</v>
      </c>
      <c r="B6" s="831" t="s">
        <v>56</v>
      </c>
      <c r="C6" s="833" t="s">
        <v>207</v>
      </c>
      <c r="D6" s="834"/>
      <c r="E6" s="824" t="s">
        <v>208</v>
      </c>
      <c r="F6" s="824"/>
      <c r="G6" s="824" t="s">
        <v>211</v>
      </c>
      <c r="H6" s="824"/>
      <c r="I6" s="824" t="s">
        <v>209</v>
      </c>
      <c r="J6" s="824"/>
      <c r="K6" s="824" t="s">
        <v>210</v>
      </c>
      <c r="L6" s="824"/>
    </row>
    <row r="7" spans="1:12" ht="27.75" customHeight="1" thickBot="1">
      <c r="A7" s="832"/>
      <c r="B7" s="832"/>
      <c r="C7" s="106" t="s">
        <v>1</v>
      </c>
      <c r="D7" s="107" t="s">
        <v>0</v>
      </c>
      <c r="E7" s="585" t="s">
        <v>2633</v>
      </c>
      <c r="F7" s="395" t="s">
        <v>1870</v>
      </c>
      <c r="G7" s="589" t="s">
        <v>2633</v>
      </c>
      <c r="H7" s="395" t="s">
        <v>1870</v>
      </c>
      <c r="I7" s="395" t="s">
        <v>1869</v>
      </c>
      <c r="J7" s="395" t="s">
        <v>1870</v>
      </c>
      <c r="K7" s="590" t="s">
        <v>2633</v>
      </c>
      <c r="L7" s="395" t="s">
        <v>1870</v>
      </c>
    </row>
    <row r="8" spans="1:12" ht="13.5" thickTop="1">
      <c r="A8" s="229"/>
      <c r="B8" s="94"/>
      <c r="C8" s="142" t="s">
        <v>2</v>
      </c>
      <c r="D8" s="581"/>
      <c r="E8" s="584">
        <v>1114</v>
      </c>
      <c r="F8" s="576">
        <v>1115</v>
      </c>
      <c r="G8" s="588">
        <v>4033</v>
      </c>
      <c r="H8" s="650">
        <v>5000</v>
      </c>
      <c r="I8" s="577">
        <f>G8/E8</f>
        <v>3.6202872531418313</v>
      </c>
      <c r="J8" s="577">
        <f>H8/F8</f>
        <v>4.4843049327354256</v>
      </c>
      <c r="K8" s="591">
        <v>44.197260273972603</v>
      </c>
      <c r="L8" s="577" t="e">
        <f>H8/(365*D8)*100</f>
        <v>#DIV/0!</v>
      </c>
    </row>
    <row r="9" spans="1:12">
      <c r="A9" s="229"/>
      <c r="B9" s="94" t="s">
        <v>2631</v>
      </c>
      <c r="C9" s="143" t="s">
        <v>4</v>
      </c>
      <c r="D9" s="576"/>
      <c r="E9" s="582"/>
      <c r="F9" s="576"/>
      <c r="G9" s="586">
        <v>100</v>
      </c>
      <c r="H9" s="648">
        <v>190</v>
      </c>
      <c r="I9" s="577" t="e">
        <f t="shared" ref="I9:J31" si="0">G9/E9</f>
        <v>#DIV/0!</v>
      </c>
      <c r="J9" s="577" t="e">
        <f t="shared" si="0"/>
        <v>#DIV/0!</v>
      </c>
      <c r="K9" s="591">
        <v>9.1324200913241995</v>
      </c>
      <c r="L9" s="577" t="e">
        <f>H9/(365*D9)*100</f>
        <v>#DIV/0!</v>
      </c>
    </row>
    <row r="10" spans="1:12">
      <c r="A10" s="229"/>
      <c r="B10" s="94"/>
      <c r="C10" s="143" t="s">
        <v>5</v>
      </c>
      <c r="D10" s="576"/>
      <c r="E10" s="582"/>
      <c r="F10" s="576"/>
      <c r="G10" s="586">
        <v>52</v>
      </c>
      <c r="H10" s="648">
        <v>1610</v>
      </c>
      <c r="I10" s="577" t="e">
        <f t="shared" si="0"/>
        <v>#DIV/0!</v>
      </c>
      <c r="J10" s="577" t="e">
        <f t="shared" si="0"/>
        <v>#DIV/0!</v>
      </c>
      <c r="K10" s="591">
        <v>2.8493150684931505</v>
      </c>
      <c r="L10" s="577" t="e">
        <f>H10/(365*D10)*100</f>
        <v>#DIV/0!</v>
      </c>
    </row>
    <row r="11" spans="1:12" ht="13.5" thickBot="1">
      <c r="A11" s="230"/>
      <c r="B11" s="97"/>
      <c r="C11" s="144" t="s">
        <v>9</v>
      </c>
      <c r="D11" s="578"/>
      <c r="E11" s="583"/>
      <c r="F11" s="578"/>
      <c r="G11" s="587">
        <v>3881</v>
      </c>
      <c r="H11" s="649">
        <v>3200</v>
      </c>
      <c r="I11" s="579" t="e">
        <f t="shared" si="0"/>
        <v>#DIV/0!</v>
      </c>
      <c r="J11" s="580" t="e">
        <f t="shared" si="0"/>
        <v>#DIV/0!</v>
      </c>
      <c r="K11" s="592">
        <v>62.546333601933924</v>
      </c>
      <c r="L11" s="580" t="e">
        <f>H11/(365*D11)*100</f>
        <v>#DIV/0!</v>
      </c>
    </row>
    <row r="12" spans="1:12" ht="13.5" thickTop="1">
      <c r="A12" s="229"/>
      <c r="B12" s="94"/>
      <c r="C12" s="145" t="s">
        <v>2</v>
      </c>
      <c r="D12" s="95"/>
      <c r="E12" s="95"/>
      <c r="F12" s="95"/>
      <c r="G12" s="95"/>
      <c r="H12" s="95"/>
      <c r="I12" s="101" t="e">
        <f t="shared" si="0"/>
        <v>#DIV/0!</v>
      </c>
      <c r="J12" s="101" t="e">
        <f t="shared" si="0"/>
        <v>#DIV/0!</v>
      </c>
      <c r="K12" s="96" t="e">
        <f>G12/(365*D12)*100</f>
        <v>#DIV/0!</v>
      </c>
      <c r="L12" s="96" t="e">
        <f>H12/(365*D12)*100</f>
        <v>#DIV/0!</v>
      </c>
    </row>
    <row r="13" spans="1:12">
      <c r="A13" s="229"/>
      <c r="B13" s="94"/>
      <c r="C13" s="143" t="s">
        <v>4</v>
      </c>
      <c r="D13" s="95"/>
      <c r="E13" s="95"/>
      <c r="F13" s="95"/>
      <c r="G13" s="95"/>
      <c r="H13" s="95"/>
      <c r="I13" s="96" t="e">
        <f t="shared" si="0"/>
        <v>#DIV/0!</v>
      </c>
      <c r="J13" s="96" t="e">
        <f t="shared" si="0"/>
        <v>#DIV/0!</v>
      </c>
      <c r="K13" s="96" t="e">
        <f t="shared" ref="K13:K31" si="1">G13/(365*D13)*100</f>
        <v>#DIV/0!</v>
      </c>
      <c r="L13" s="96" t="e">
        <f t="shared" ref="L13:L31" si="2">H13/(365*D13)*100</f>
        <v>#DIV/0!</v>
      </c>
    </row>
    <row r="14" spans="1:12">
      <c r="A14" s="229"/>
      <c r="B14" s="94"/>
      <c r="C14" s="143" t="s">
        <v>5</v>
      </c>
      <c r="D14" s="95"/>
      <c r="E14" s="95"/>
      <c r="F14" s="95"/>
      <c r="G14" s="95"/>
      <c r="H14" s="95"/>
      <c r="I14" s="96" t="e">
        <f t="shared" si="0"/>
        <v>#DIV/0!</v>
      </c>
      <c r="J14" s="96" t="e">
        <f t="shared" si="0"/>
        <v>#DIV/0!</v>
      </c>
      <c r="K14" s="96" t="e">
        <f t="shared" si="1"/>
        <v>#DIV/0!</v>
      </c>
      <c r="L14" s="96" t="e">
        <f t="shared" si="2"/>
        <v>#DIV/0!</v>
      </c>
    </row>
    <row r="15" spans="1:12" ht="13.5" thickBot="1">
      <c r="A15" s="230"/>
      <c r="B15" s="97"/>
      <c r="C15" s="144" t="s">
        <v>9</v>
      </c>
      <c r="D15" s="98"/>
      <c r="E15" s="98"/>
      <c r="F15" s="98"/>
      <c r="G15" s="98"/>
      <c r="H15" s="98"/>
      <c r="I15" s="99" t="e">
        <f t="shared" si="0"/>
        <v>#DIV/0!</v>
      </c>
      <c r="J15" s="100" t="e">
        <f t="shared" si="0"/>
        <v>#DIV/0!</v>
      </c>
      <c r="K15" s="99" t="e">
        <f t="shared" si="1"/>
        <v>#DIV/0!</v>
      </c>
      <c r="L15" s="100" t="e">
        <f t="shared" si="2"/>
        <v>#DIV/0!</v>
      </c>
    </row>
    <row r="16" spans="1:12" ht="13.5" thickTop="1">
      <c r="A16" s="229"/>
      <c r="B16" s="94"/>
      <c r="C16" s="145" t="s">
        <v>2</v>
      </c>
      <c r="D16" s="95"/>
      <c r="E16" s="95"/>
      <c r="F16" s="95"/>
      <c r="G16" s="95"/>
      <c r="H16" s="95"/>
      <c r="I16" s="101" t="e">
        <f t="shared" si="0"/>
        <v>#DIV/0!</v>
      </c>
      <c r="J16" s="101" t="e">
        <f t="shared" si="0"/>
        <v>#DIV/0!</v>
      </c>
      <c r="K16" s="96" t="e">
        <f t="shared" si="1"/>
        <v>#DIV/0!</v>
      </c>
      <c r="L16" s="96" t="e">
        <f t="shared" si="2"/>
        <v>#DIV/0!</v>
      </c>
    </row>
    <row r="17" spans="1:12">
      <c r="A17" s="229"/>
      <c r="B17" s="94"/>
      <c r="C17" s="143" t="s">
        <v>4</v>
      </c>
      <c r="D17" s="95"/>
      <c r="E17" s="95"/>
      <c r="F17" s="95"/>
      <c r="G17" s="95"/>
      <c r="H17" s="95"/>
      <c r="I17" s="96" t="e">
        <f t="shared" si="0"/>
        <v>#DIV/0!</v>
      </c>
      <c r="J17" s="96" t="e">
        <f t="shared" si="0"/>
        <v>#DIV/0!</v>
      </c>
      <c r="K17" s="96" t="e">
        <f t="shared" si="1"/>
        <v>#DIV/0!</v>
      </c>
      <c r="L17" s="96" t="e">
        <f t="shared" si="2"/>
        <v>#DIV/0!</v>
      </c>
    </row>
    <row r="18" spans="1:12">
      <c r="A18" s="229"/>
      <c r="B18" s="94"/>
      <c r="C18" s="143" t="s">
        <v>5</v>
      </c>
      <c r="D18" s="95"/>
      <c r="E18" s="95"/>
      <c r="F18" s="95"/>
      <c r="G18" s="95"/>
      <c r="H18" s="95"/>
      <c r="I18" s="96" t="e">
        <f t="shared" si="0"/>
        <v>#DIV/0!</v>
      </c>
      <c r="J18" s="96" t="e">
        <f t="shared" si="0"/>
        <v>#DIV/0!</v>
      </c>
      <c r="K18" s="96" t="e">
        <f t="shared" si="1"/>
        <v>#DIV/0!</v>
      </c>
      <c r="L18" s="96" t="e">
        <f t="shared" si="2"/>
        <v>#DIV/0!</v>
      </c>
    </row>
    <row r="19" spans="1:12" ht="13.5" thickBot="1">
      <c r="A19" s="230"/>
      <c r="B19" s="97"/>
      <c r="C19" s="144" t="s">
        <v>9</v>
      </c>
      <c r="D19" s="98"/>
      <c r="E19" s="98"/>
      <c r="F19" s="98"/>
      <c r="G19" s="98"/>
      <c r="H19" s="98"/>
      <c r="I19" s="99" t="e">
        <f t="shared" si="0"/>
        <v>#DIV/0!</v>
      </c>
      <c r="J19" s="100" t="e">
        <f t="shared" si="0"/>
        <v>#DIV/0!</v>
      </c>
      <c r="K19" s="99" t="e">
        <f t="shared" si="1"/>
        <v>#DIV/0!</v>
      </c>
      <c r="L19" s="100" t="e">
        <f t="shared" si="2"/>
        <v>#DIV/0!</v>
      </c>
    </row>
    <row r="20" spans="1:12" ht="13.5" thickTop="1">
      <c r="A20" s="229"/>
      <c r="B20" s="94"/>
      <c r="C20" s="145" t="s">
        <v>2</v>
      </c>
      <c r="D20" s="95"/>
      <c r="E20" s="95"/>
      <c r="F20" s="95"/>
      <c r="G20" s="95"/>
      <c r="H20" s="95"/>
      <c r="I20" s="101" t="e">
        <f t="shared" si="0"/>
        <v>#DIV/0!</v>
      </c>
      <c r="J20" s="101" t="e">
        <f t="shared" si="0"/>
        <v>#DIV/0!</v>
      </c>
      <c r="K20" s="96" t="e">
        <f t="shared" si="1"/>
        <v>#DIV/0!</v>
      </c>
      <c r="L20" s="96" t="e">
        <f t="shared" si="2"/>
        <v>#DIV/0!</v>
      </c>
    </row>
    <row r="21" spans="1:12">
      <c r="A21" s="229"/>
      <c r="B21" s="94"/>
      <c r="C21" s="143" t="s">
        <v>4</v>
      </c>
      <c r="D21" s="95"/>
      <c r="E21" s="95"/>
      <c r="F21" s="95"/>
      <c r="G21" s="95"/>
      <c r="H21" s="95"/>
      <c r="I21" s="96" t="e">
        <f t="shared" si="0"/>
        <v>#DIV/0!</v>
      </c>
      <c r="J21" s="96" t="e">
        <f t="shared" si="0"/>
        <v>#DIV/0!</v>
      </c>
      <c r="K21" s="96" t="e">
        <f t="shared" si="1"/>
        <v>#DIV/0!</v>
      </c>
      <c r="L21" s="96" t="e">
        <f t="shared" si="2"/>
        <v>#DIV/0!</v>
      </c>
    </row>
    <row r="22" spans="1:12">
      <c r="A22" s="229"/>
      <c r="B22" s="94"/>
      <c r="C22" s="143" t="s">
        <v>5</v>
      </c>
      <c r="D22" s="95"/>
      <c r="E22" s="95"/>
      <c r="F22" s="95"/>
      <c r="G22" s="95"/>
      <c r="H22" s="95"/>
      <c r="I22" s="96" t="e">
        <f t="shared" si="0"/>
        <v>#DIV/0!</v>
      </c>
      <c r="J22" s="96" t="e">
        <f t="shared" si="0"/>
        <v>#DIV/0!</v>
      </c>
      <c r="K22" s="96" t="e">
        <f t="shared" si="1"/>
        <v>#DIV/0!</v>
      </c>
      <c r="L22" s="96" t="e">
        <f t="shared" si="2"/>
        <v>#DIV/0!</v>
      </c>
    </row>
    <row r="23" spans="1:12" ht="13.5" thickBot="1">
      <c r="A23" s="230"/>
      <c r="B23" s="97"/>
      <c r="C23" s="144" t="s">
        <v>9</v>
      </c>
      <c r="D23" s="98"/>
      <c r="E23" s="98"/>
      <c r="F23" s="98"/>
      <c r="G23" s="98"/>
      <c r="H23" s="98"/>
      <c r="I23" s="99" t="e">
        <f t="shared" si="0"/>
        <v>#DIV/0!</v>
      </c>
      <c r="J23" s="100" t="e">
        <f t="shared" si="0"/>
        <v>#DIV/0!</v>
      </c>
      <c r="K23" s="99" t="e">
        <f t="shared" si="1"/>
        <v>#DIV/0!</v>
      </c>
      <c r="L23" s="100" t="e">
        <f t="shared" si="2"/>
        <v>#DIV/0!</v>
      </c>
    </row>
    <row r="24" spans="1:12" ht="13.5" thickTop="1">
      <c r="A24" s="231"/>
      <c r="B24" s="102"/>
      <c r="C24" s="146" t="s">
        <v>2</v>
      </c>
      <c r="D24" s="103"/>
      <c r="E24" s="103"/>
      <c r="F24" s="103"/>
      <c r="G24" s="103"/>
      <c r="H24" s="103"/>
      <c r="I24" s="101" t="e">
        <f t="shared" si="0"/>
        <v>#DIV/0!</v>
      </c>
      <c r="J24" s="101" t="e">
        <f t="shared" si="0"/>
        <v>#DIV/0!</v>
      </c>
      <c r="K24" s="96" t="e">
        <f t="shared" si="1"/>
        <v>#DIV/0!</v>
      </c>
      <c r="L24" s="96" t="e">
        <f t="shared" si="2"/>
        <v>#DIV/0!</v>
      </c>
    </row>
    <row r="25" spans="1:12">
      <c r="A25" s="229"/>
      <c r="B25" s="94"/>
      <c r="C25" s="143" t="s">
        <v>4</v>
      </c>
      <c r="D25" s="95"/>
      <c r="E25" s="95"/>
      <c r="F25" s="95"/>
      <c r="G25" s="95"/>
      <c r="H25" s="95"/>
      <c r="I25" s="96" t="e">
        <f t="shared" si="0"/>
        <v>#DIV/0!</v>
      </c>
      <c r="J25" s="96" t="e">
        <f t="shared" si="0"/>
        <v>#DIV/0!</v>
      </c>
      <c r="K25" s="96" t="e">
        <f t="shared" si="1"/>
        <v>#DIV/0!</v>
      </c>
      <c r="L25" s="96" t="e">
        <f t="shared" si="2"/>
        <v>#DIV/0!</v>
      </c>
    </row>
    <row r="26" spans="1:12">
      <c r="A26" s="229"/>
      <c r="B26" s="94"/>
      <c r="C26" s="143" t="s">
        <v>5</v>
      </c>
      <c r="D26" s="95"/>
      <c r="E26" s="95"/>
      <c r="F26" s="95"/>
      <c r="G26" s="95"/>
      <c r="H26" s="95"/>
      <c r="I26" s="96" t="e">
        <f t="shared" si="0"/>
        <v>#DIV/0!</v>
      </c>
      <c r="J26" s="96" t="e">
        <f t="shared" si="0"/>
        <v>#DIV/0!</v>
      </c>
      <c r="K26" s="96" t="e">
        <f t="shared" si="1"/>
        <v>#DIV/0!</v>
      </c>
      <c r="L26" s="96" t="e">
        <f t="shared" si="2"/>
        <v>#DIV/0!</v>
      </c>
    </row>
    <row r="27" spans="1:12" ht="13.5" thickBot="1">
      <c r="A27" s="230"/>
      <c r="B27" s="97"/>
      <c r="C27" s="144" t="s">
        <v>9</v>
      </c>
      <c r="D27" s="98"/>
      <c r="E27" s="98"/>
      <c r="F27" s="98"/>
      <c r="G27" s="98"/>
      <c r="H27" s="98"/>
      <c r="I27" s="99" t="e">
        <f t="shared" si="0"/>
        <v>#DIV/0!</v>
      </c>
      <c r="J27" s="100" t="e">
        <f t="shared" si="0"/>
        <v>#DIV/0!</v>
      </c>
      <c r="K27" s="99" t="e">
        <f t="shared" si="1"/>
        <v>#DIV/0!</v>
      </c>
      <c r="L27" s="100" t="e">
        <f t="shared" si="2"/>
        <v>#DIV/0!</v>
      </c>
    </row>
    <row r="28" spans="1:12" ht="13.5" thickTop="1">
      <c r="A28" s="825" t="s">
        <v>3</v>
      </c>
      <c r="B28" s="826"/>
      <c r="C28" s="142" t="s">
        <v>2</v>
      </c>
      <c r="D28" s="104"/>
      <c r="E28" s="104"/>
      <c r="F28" s="104"/>
      <c r="G28" s="104"/>
      <c r="H28" s="104"/>
      <c r="I28" s="101" t="e">
        <f t="shared" si="0"/>
        <v>#DIV/0!</v>
      </c>
      <c r="J28" s="101" t="e">
        <f t="shared" si="0"/>
        <v>#DIV/0!</v>
      </c>
      <c r="K28" s="96" t="e">
        <f t="shared" si="1"/>
        <v>#DIV/0!</v>
      </c>
      <c r="L28" s="96" t="e">
        <f t="shared" si="2"/>
        <v>#DIV/0!</v>
      </c>
    </row>
    <row r="29" spans="1:12">
      <c r="A29" s="827"/>
      <c r="B29" s="828"/>
      <c r="C29" s="143" t="s">
        <v>4</v>
      </c>
      <c r="D29" s="95"/>
      <c r="E29" s="95"/>
      <c r="F29" s="95"/>
      <c r="G29" s="95"/>
      <c r="H29" s="95"/>
      <c r="I29" s="96" t="e">
        <f t="shared" si="0"/>
        <v>#DIV/0!</v>
      </c>
      <c r="J29" s="96" t="e">
        <f t="shared" si="0"/>
        <v>#DIV/0!</v>
      </c>
      <c r="K29" s="96" t="e">
        <f t="shared" si="1"/>
        <v>#DIV/0!</v>
      </c>
      <c r="L29" s="96" t="e">
        <f t="shared" si="2"/>
        <v>#DIV/0!</v>
      </c>
    </row>
    <row r="30" spans="1:12">
      <c r="A30" s="827"/>
      <c r="B30" s="828"/>
      <c r="C30" s="143" t="s">
        <v>5</v>
      </c>
      <c r="D30" s="105"/>
      <c r="E30" s="105"/>
      <c r="F30" s="105"/>
      <c r="G30" s="105"/>
      <c r="H30" s="105"/>
      <c r="I30" s="96" t="e">
        <f t="shared" si="0"/>
        <v>#DIV/0!</v>
      </c>
      <c r="J30" s="96" t="e">
        <f t="shared" si="0"/>
        <v>#DIV/0!</v>
      </c>
      <c r="K30" s="96" t="e">
        <f t="shared" si="1"/>
        <v>#DIV/0!</v>
      </c>
      <c r="L30" s="96" t="e">
        <f t="shared" si="2"/>
        <v>#DIV/0!</v>
      </c>
    </row>
    <row r="31" spans="1:12">
      <c r="A31" s="829"/>
      <c r="B31" s="830"/>
      <c r="C31" s="232" t="s">
        <v>9</v>
      </c>
      <c r="D31" s="104"/>
      <c r="E31" s="104"/>
      <c r="F31" s="104"/>
      <c r="G31" s="104"/>
      <c r="H31" s="104"/>
      <c r="I31" s="228" t="e">
        <f t="shared" si="0"/>
        <v>#DIV/0!</v>
      </c>
      <c r="J31" s="233" t="e">
        <f t="shared" si="0"/>
        <v>#DIV/0!</v>
      </c>
      <c r="K31" s="228" t="e">
        <f t="shared" si="1"/>
        <v>#DIV/0!</v>
      </c>
      <c r="L31" s="233" t="e">
        <f t="shared" si="2"/>
        <v>#DIV/0!</v>
      </c>
    </row>
  </sheetData>
  <mergeCells count="8">
    <mergeCell ref="K6:L6"/>
    <mergeCell ref="A28:B31"/>
    <mergeCell ref="A6:A7"/>
    <mergeCell ref="B6:B7"/>
    <mergeCell ref="C6:D6"/>
    <mergeCell ref="E6:F6"/>
    <mergeCell ref="G6:H6"/>
    <mergeCell ref="I6:J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Normal="100" zoomScaleSheetLayoutView="100" workbookViewId="0">
      <selection activeCell="I11" sqref="I11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>
      <c r="A1" s="191"/>
      <c r="B1" s="192" t="s">
        <v>180</v>
      </c>
      <c r="C1" s="183" t="s">
        <v>180</v>
      </c>
      <c r="D1" s="187"/>
      <c r="E1" s="187"/>
      <c r="F1" s="187"/>
      <c r="G1" s="189"/>
    </row>
    <row r="2" spans="1:7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</row>
    <row r="3" spans="1:7">
      <c r="A3" s="191"/>
      <c r="B3" s="192"/>
      <c r="C3" s="183" t="s">
        <v>1868</v>
      </c>
      <c r="D3" s="187"/>
      <c r="E3" s="187"/>
      <c r="F3" s="187"/>
      <c r="G3" s="189"/>
    </row>
    <row r="4" spans="1:7" ht="15.75" customHeight="1">
      <c r="A4" s="191"/>
      <c r="B4" s="192" t="s">
        <v>1815</v>
      </c>
      <c r="C4" s="184" t="s">
        <v>213</v>
      </c>
      <c r="D4" s="188"/>
      <c r="E4" s="188"/>
      <c r="F4" s="188"/>
      <c r="G4" s="190"/>
    </row>
    <row r="6" spans="1:7" ht="34.5" customHeight="1">
      <c r="A6" s="836" t="s">
        <v>178</v>
      </c>
      <c r="B6" s="835" t="s">
        <v>56</v>
      </c>
      <c r="C6" s="835" t="s">
        <v>179</v>
      </c>
      <c r="D6" s="835" t="s">
        <v>323</v>
      </c>
      <c r="E6" s="835"/>
      <c r="F6" s="835" t="s">
        <v>220</v>
      </c>
      <c r="G6" s="835"/>
    </row>
    <row r="7" spans="1:7" ht="35.25" customHeight="1">
      <c r="A7" s="836"/>
      <c r="B7" s="835"/>
      <c r="C7" s="835"/>
      <c r="D7" s="393" t="s">
        <v>1869</v>
      </c>
      <c r="E7" s="393" t="s">
        <v>1870</v>
      </c>
      <c r="F7" s="393" t="s">
        <v>1869</v>
      </c>
      <c r="G7" s="393" t="s">
        <v>1870</v>
      </c>
    </row>
    <row r="8" spans="1:7" ht="24.95" customHeight="1">
      <c r="A8" s="204"/>
      <c r="B8" s="264" t="s">
        <v>2631</v>
      </c>
      <c r="C8" s="109">
        <v>3</v>
      </c>
      <c r="D8" s="109">
        <v>57</v>
      </c>
      <c r="E8" s="93">
        <v>70</v>
      </c>
      <c r="F8" s="112">
        <v>57</v>
      </c>
      <c r="G8" s="93">
        <v>200</v>
      </c>
    </row>
    <row r="9" spans="1:7" ht="24.95" customHeight="1">
      <c r="A9" s="204"/>
      <c r="B9" s="264"/>
      <c r="C9" s="109"/>
      <c r="D9" s="109"/>
      <c r="E9" s="93"/>
      <c r="F9" s="112"/>
      <c r="G9" s="93"/>
    </row>
    <row r="10" spans="1:7" ht="24.95" customHeight="1">
      <c r="A10" s="265"/>
      <c r="B10" s="264"/>
      <c r="C10" s="109"/>
      <c r="D10" s="109"/>
      <c r="E10" s="93"/>
      <c r="F10" s="112"/>
      <c r="G10" s="93"/>
    </row>
    <row r="11" spans="1:7" ht="24.95" customHeight="1">
      <c r="A11" s="204"/>
      <c r="B11" s="264"/>
      <c r="C11" s="109"/>
      <c r="D11" s="109"/>
      <c r="E11" s="93"/>
      <c r="F11" s="112"/>
      <c r="G11" s="93"/>
    </row>
    <row r="12" spans="1:7" ht="24.95" customHeight="1">
      <c r="A12" s="204"/>
      <c r="B12" s="264"/>
      <c r="C12" s="109"/>
      <c r="D12" s="109"/>
      <c r="E12" s="93"/>
      <c r="F12" s="112"/>
      <c r="G12" s="93"/>
    </row>
    <row r="13" spans="1:7" ht="24.95" customHeight="1">
      <c r="A13" s="204"/>
      <c r="B13" s="264"/>
      <c r="C13" s="109"/>
      <c r="D13" s="109"/>
      <c r="E13" s="93"/>
      <c r="F13" s="112"/>
      <c r="G13" s="93"/>
    </row>
    <row r="14" spans="1:7" ht="24.95" customHeight="1">
      <c r="A14" s="204"/>
      <c r="B14" s="264"/>
      <c r="C14" s="109"/>
      <c r="D14" s="109"/>
      <c r="E14" s="93"/>
      <c r="F14" s="112"/>
      <c r="G14" s="93"/>
    </row>
    <row r="15" spans="1:7" ht="24.95" customHeight="1">
      <c r="A15" s="204"/>
      <c r="B15" s="264"/>
      <c r="C15" s="109"/>
      <c r="D15" s="109"/>
      <c r="E15" s="93"/>
      <c r="F15" s="112"/>
      <c r="G15" s="93"/>
    </row>
    <row r="16" spans="1:7" ht="24.95" customHeight="1">
      <c r="A16" s="204"/>
      <c r="B16" s="264"/>
      <c r="C16" s="109"/>
      <c r="D16" s="109"/>
      <c r="E16" s="93"/>
      <c r="F16" s="112"/>
      <c r="G16" s="93"/>
    </row>
    <row r="17" spans="1:7" ht="24.95" customHeight="1">
      <c r="A17" s="204"/>
      <c r="B17" s="264"/>
      <c r="C17" s="109"/>
      <c r="D17" s="109"/>
      <c r="E17" s="93"/>
      <c r="F17" s="112"/>
      <c r="G17" s="93"/>
    </row>
    <row r="18" spans="1:7" ht="24.95" customHeight="1">
      <c r="A18" s="837" t="s">
        <v>88</v>
      </c>
      <c r="B18" s="837"/>
      <c r="C18" s="266"/>
      <c r="D18" s="266"/>
      <c r="E18" s="266"/>
      <c r="F18" s="267"/>
      <c r="G18" s="266"/>
    </row>
  </sheetData>
  <mergeCells count="6">
    <mergeCell ref="F6:G6"/>
    <mergeCell ref="A6:A7"/>
    <mergeCell ref="A18:B18"/>
    <mergeCell ref="B6:B7"/>
    <mergeCell ref="C6:C7"/>
    <mergeCell ref="D6:E6"/>
  </mergeCells>
  <phoneticPr fontId="12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J9" sqref="J9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8">
      <c r="A1" s="191"/>
      <c r="B1" s="192" t="s">
        <v>180</v>
      </c>
      <c r="C1" s="183" t="str">
        <f>Kadar.ode.!C1</f>
        <v>Унети назив здравствене установе</v>
      </c>
      <c r="D1" s="187"/>
      <c r="E1" s="187"/>
      <c r="F1" s="187"/>
      <c r="G1" s="189"/>
      <c r="H1" s="3"/>
    </row>
    <row r="2" spans="1:8">
      <c r="A2" s="191"/>
      <c r="B2" s="192" t="s">
        <v>181</v>
      </c>
      <c r="C2" s="183" t="str">
        <f>Kadar.ode.!C2</f>
        <v>Унети матични број здравствене установе</v>
      </c>
      <c r="D2" s="187"/>
      <c r="E2" s="187"/>
      <c r="F2" s="187"/>
      <c r="G2" s="189"/>
      <c r="H2" s="3"/>
    </row>
    <row r="3" spans="1:8">
      <c r="A3" s="191"/>
      <c r="B3" s="192"/>
      <c r="C3" s="183" t="s">
        <v>2634</v>
      </c>
      <c r="D3" s="187"/>
      <c r="E3" s="187"/>
      <c r="F3" s="187"/>
      <c r="G3" s="189"/>
      <c r="H3" s="3"/>
    </row>
    <row r="4" spans="1:8" ht="14.25">
      <c r="A4" s="191"/>
      <c r="B4" s="192" t="s">
        <v>1816</v>
      </c>
      <c r="C4" s="184" t="s">
        <v>295</v>
      </c>
      <c r="D4" s="188"/>
      <c r="E4" s="188"/>
      <c r="F4" s="188"/>
      <c r="G4" s="190"/>
    </row>
    <row r="5" spans="1:8" ht="12.75" customHeight="1"/>
    <row r="6" spans="1:8" s="1" customFormat="1" ht="23.25" customHeight="1">
      <c r="A6" s="842" t="s">
        <v>178</v>
      </c>
      <c r="B6" s="844" t="s">
        <v>56</v>
      </c>
      <c r="C6" s="844" t="s">
        <v>123</v>
      </c>
      <c r="D6" s="835" t="s">
        <v>214</v>
      </c>
      <c r="E6" s="835"/>
      <c r="F6" s="838" t="s">
        <v>215</v>
      </c>
      <c r="G6" s="839"/>
    </row>
    <row r="7" spans="1:8" s="1" customFormat="1" ht="32.25" customHeight="1" thickBot="1">
      <c r="A7" s="843"/>
      <c r="B7" s="845"/>
      <c r="C7" s="845"/>
      <c r="D7" s="395" t="s">
        <v>1869</v>
      </c>
      <c r="E7" s="395" t="s">
        <v>1870</v>
      </c>
      <c r="F7" s="395" t="s">
        <v>1869</v>
      </c>
      <c r="G7" s="395" t="s">
        <v>1870</v>
      </c>
    </row>
    <row r="8" spans="1:8" ht="21.95" customHeight="1" thickTop="1">
      <c r="A8" s="236"/>
      <c r="B8" s="114" t="s">
        <v>2631</v>
      </c>
      <c r="C8" s="115">
        <v>4</v>
      </c>
      <c r="D8" s="116">
        <v>329</v>
      </c>
      <c r="E8" s="116">
        <v>330</v>
      </c>
      <c r="F8" s="90">
        <v>329</v>
      </c>
      <c r="G8" s="90">
        <v>330</v>
      </c>
    </row>
    <row r="9" spans="1:8" ht="21.95" customHeight="1">
      <c r="A9" s="237"/>
      <c r="B9" s="117"/>
      <c r="C9" s="93"/>
      <c r="D9" s="118"/>
      <c r="E9" s="118"/>
      <c r="F9" s="92"/>
      <c r="G9" s="92"/>
    </row>
    <row r="10" spans="1:8" ht="21.95" customHeight="1">
      <c r="A10" s="238"/>
      <c r="B10" s="119"/>
      <c r="C10" s="93"/>
      <c r="D10" s="118"/>
      <c r="E10" s="118"/>
      <c r="F10" s="118"/>
      <c r="G10" s="118"/>
    </row>
    <row r="11" spans="1:8" ht="21.95" customHeight="1">
      <c r="A11" s="237"/>
      <c r="B11" s="117"/>
      <c r="C11" s="120"/>
      <c r="D11" s="121"/>
      <c r="E11" s="121"/>
      <c r="F11" s="121"/>
      <c r="G11" s="121"/>
    </row>
    <row r="12" spans="1:8" ht="21.95" customHeight="1">
      <c r="A12" s="239"/>
      <c r="B12" s="119"/>
      <c r="C12" s="93"/>
      <c r="D12" s="118"/>
      <c r="E12" s="118"/>
      <c r="F12" s="118"/>
      <c r="G12" s="118"/>
    </row>
    <row r="13" spans="1:8" ht="21.95" customHeight="1">
      <c r="A13" s="237"/>
      <c r="B13" s="122"/>
      <c r="C13" s="120"/>
      <c r="D13" s="121"/>
      <c r="E13" s="121"/>
      <c r="F13" s="121"/>
      <c r="G13" s="121"/>
    </row>
    <row r="14" spans="1:8" ht="21.95" customHeight="1">
      <c r="A14" s="239"/>
      <c r="B14" s="119"/>
      <c r="C14" s="93"/>
      <c r="D14" s="118"/>
      <c r="E14" s="118"/>
      <c r="F14" s="118"/>
      <c r="G14" s="118"/>
    </row>
    <row r="15" spans="1:8" ht="21.95" customHeight="1">
      <c r="A15" s="237"/>
      <c r="B15" s="117"/>
      <c r="C15" s="120"/>
      <c r="D15" s="121"/>
      <c r="E15" s="121"/>
      <c r="F15" s="121"/>
      <c r="G15" s="121"/>
    </row>
    <row r="16" spans="1:8" ht="21.95" customHeight="1">
      <c r="A16" s="239"/>
      <c r="B16" s="119"/>
      <c r="C16" s="93"/>
      <c r="D16" s="118"/>
      <c r="E16" s="118"/>
      <c r="F16" s="111"/>
      <c r="G16" s="111"/>
    </row>
    <row r="17" spans="1:7" ht="21.95" customHeight="1" thickBot="1">
      <c r="A17" s="240"/>
      <c r="B17" s="123"/>
      <c r="C17" s="124"/>
      <c r="D17" s="125"/>
      <c r="E17" s="125"/>
      <c r="F17" s="91"/>
      <c r="G17" s="126"/>
    </row>
    <row r="18" spans="1:7" ht="24.95" customHeight="1" thickTop="1">
      <c r="A18" s="840" t="s">
        <v>88</v>
      </c>
      <c r="B18" s="841"/>
      <c r="C18" s="241"/>
      <c r="D18" s="242"/>
      <c r="E18" s="242"/>
      <c r="F18" s="242"/>
      <c r="G18" s="242"/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11</vt:i4>
      </vt:variant>
    </vt:vector>
  </HeadingPairs>
  <TitlesOfParts>
    <vt:vector size="32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usluge_prema_OS</vt:lpstr>
      <vt:lpstr>Zbirna(Pivot)</vt:lpstr>
      <vt:lpstr>Operacije</vt:lpstr>
      <vt:lpstr>DSG</vt:lpstr>
      <vt:lpstr>Dijalize</vt:lpstr>
      <vt:lpstr>Krv</vt:lpstr>
      <vt:lpstr>Lekovi</vt:lpstr>
      <vt:lpstr>Implantati</vt:lpstr>
      <vt:lpstr>Sanitet.mat</vt:lpstr>
      <vt:lpstr>Reagensi</vt:lpstr>
      <vt:lpstr>Liste.čekanja</vt:lpstr>
      <vt:lpstr>Kadar.nem.!Print_Area</vt:lpstr>
      <vt:lpstr>Krv!Print_Area</vt:lpstr>
      <vt:lpstr>Lekovi!Print_Area</vt:lpstr>
      <vt:lpstr>Liste.čekanja!Print_Area</vt:lpstr>
      <vt:lpstr>Neonatologija!Print_Area</vt:lpstr>
      <vt:lpstr>Reagensi!Print_Area</vt:lpstr>
      <vt:lpstr>Sanitet.mat!Print_Area</vt:lpstr>
      <vt:lpstr>Implantati!Print_Titles</vt:lpstr>
      <vt:lpstr>Kadar.zaj.med.del.!Print_Titles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bratislav</cp:lastModifiedBy>
  <cp:lastPrinted>2024-12-24T11:21:41Z</cp:lastPrinted>
  <dcterms:created xsi:type="dcterms:W3CDTF">1998-03-25T08:50:17Z</dcterms:created>
  <dcterms:modified xsi:type="dcterms:W3CDTF">2025-01-27T00:50:49Z</dcterms:modified>
</cp:coreProperties>
</file>